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0" documentId="8_{B610415B-1D42-4AD9-A059-73DAA14AEC17}" xr6:coauthVersionLast="47" xr6:coauthVersionMax="47" xr10:uidLastSave="{EDABC3C7-DBB0-41B7-B7BE-B7A71E544721}"/>
  <bookViews>
    <workbookView xWindow="9675" yWindow="0" windowWidth="1923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9" i="1" l="1"/>
  <c r="E229" i="1"/>
  <c r="D229" i="1"/>
  <c r="E207" i="1" l="1"/>
  <c r="D207" i="1"/>
  <c r="F204" i="1"/>
  <c r="E204" i="1"/>
  <c r="D204" i="1"/>
  <c r="E167" i="1" l="1"/>
  <c r="D167" i="1"/>
  <c r="F164" i="1"/>
  <c r="E164" i="1"/>
  <c r="D164" i="1"/>
  <c r="E127" i="1"/>
  <c r="D127" i="1"/>
  <c r="F124" i="1"/>
  <c r="E124" i="1"/>
  <c r="D124" i="1"/>
  <c r="E87" i="1"/>
  <c r="D87" i="1"/>
  <c r="E86" i="1"/>
  <c r="D86" i="1"/>
  <c r="F83" i="1"/>
  <c r="E83" i="1"/>
  <c r="D83" i="1"/>
  <c r="D53" i="1"/>
  <c r="E43" i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E16B80F4-1F85-4212-92C7-8DC701434B0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62CC041C-8F3B-4E9A-9544-20911C48219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D0C4BE93-6A7F-4C84-BE23-1E0EFD186F7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8" authorId="0" shapeId="0" xr:uid="{5B7E14E5-D755-4923-8454-C6F4B1FC83C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7" authorId="0" shapeId="0" xr:uid="{F4D1BCE4-54B4-4F34-BA87-21169FBE07A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8" authorId="1" shapeId="0" xr:uid="{4B24B830-76BB-4020-8288-D632E3BC5A1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72" authorId="1" shapeId="0" xr:uid="{991E95F6-5157-49AA-8B06-EB70E60047CD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78" authorId="1" shapeId="0" xr:uid="{494FF7C2-566D-4CBA-A51C-93512BBF28B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84" authorId="1" shapeId="0" xr:uid="{BB621BC3-1F35-42CD-B508-C10AA3CD500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86" authorId="1" shapeId="0" xr:uid="{4B60A15A-5BB0-44E2-8B6B-82A79FC071B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6" authorId="1" shapeId="0" xr:uid="{5D6DDFD4-FAA9-407C-915E-88BADDDF06C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87" authorId="1" shapeId="0" xr:uid="{D0299379-6FFF-451A-87AF-2A700134C02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92" authorId="0" shapeId="0" xr:uid="{A268CE99-04B4-4764-9D8A-2E7D23D50B5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00" authorId="1" shapeId="0" xr:uid="{F993C8C5-A764-4F6C-9E02-4F4511D93E2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01" authorId="1" shapeId="0" xr:uid="{0A29D661-3877-483A-B86D-8EE17DF6663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01" authorId="0" shapeId="0" xr:uid="{A456A9DE-39C8-40EB-A0C3-22919291130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02" authorId="1" shapeId="0" xr:uid="{54CDDD82-F0E2-48B4-8371-A447E507B4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06" authorId="0" shapeId="0" xr:uid="{8319A737-81CE-4DEC-A935-A6B537AFFC7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113" authorId="0" shapeId="0" xr:uid="{7B538068-1D16-4833-82A0-E58356CAB01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114" authorId="1" shapeId="0" xr:uid="{FB4C0E6C-ACA3-4EA9-A800-36705B30D47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118" authorId="1" shapeId="0" xr:uid="{EE7D508A-E1A9-45C2-AC97-31B746D7182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119" authorId="1" shapeId="0" xr:uid="{8CD8C8F1-E4E5-4276-AC80-437CE178A0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120" authorId="1" shapeId="0" xr:uid="{765E0F37-0948-4311-A7A6-3AB29C906B3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121" authorId="1" shapeId="0" xr:uid="{CB24AC12-F453-4DC7-AE20-0F7059E09857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125" authorId="1" shapeId="0" xr:uid="{6AAF57D3-1503-4587-AD35-802DA4D98D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125" authorId="1" shapeId="0" xr:uid="{29D3269F-BB96-4B21-A8EA-6CB449CDDB2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127" authorId="1" shapeId="0" xr:uid="{2C12A397-1245-4C6A-864B-5AD27A17FA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127" authorId="1" shapeId="0" xr:uid="{543C0438-36CB-4CEA-B926-130CFAED976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132" authorId="0" shapeId="0" xr:uid="{D8CA062C-3B25-43BD-9CDD-CED60E3D1CF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40" authorId="1" shapeId="0" xr:uid="{0312DC1C-39D5-4725-984A-D3D35A808F4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41" authorId="1" shapeId="0" xr:uid="{C8903A90-CC29-45AC-BF6D-2468974E925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41" authorId="0" shapeId="0" xr:uid="{3FA2DE7E-769A-4B8E-ACE6-5F4DD81F22A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2" authorId="1" shapeId="0" xr:uid="{5A9D09CA-B91D-4D35-AB74-EBB655BC675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46" authorId="0" shapeId="0" xr:uid="{80E83947-489A-4087-98DB-C1EE670CE5D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153" authorId="0" shapeId="0" xr:uid="{C7B3605F-FA9A-4DFC-9944-D5B47B0EA22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154" authorId="1" shapeId="0" xr:uid="{17FF15F6-ECA0-41AD-8AF7-C5C336E274A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158" authorId="1" shapeId="0" xr:uid="{7083FDF1-CDD1-4FF0-A626-56D5513E83E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159" authorId="1" shapeId="0" xr:uid="{65D276B3-447D-4F85-9E31-8F1F62B2C3E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160" authorId="1" shapeId="0" xr:uid="{A1612E27-C516-427F-B1AD-2CBFF8CA882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161" authorId="1" shapeId="0" xr:uid="{45BFAD85-E285-4E54-90F1-14AB511F93BE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165" authorId="1" shapeId="0" xr:uid="{9E2AD77E-AC61-4846-8B4D-763703168F0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165" authorId="1" shapeId="0" xr:uid="{3A0D2D21-65AB-492B-956D-2669182FAC0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167" authorId="1" shapeId="0" xr:uid="{F7038E5A-5303-401F-9155-B9051D3F6A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167" authorId="1" shapeId="0" xr:uid="{C524ED11-68BE-49FC-B8AA-3D400988B63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172" authorId="0" shapeId="0" xr:uid="{E345C619-86F7-462F-94E1-C0ADD3E593D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80" authorId="1" shapeId="0" xr:uid="{0BE5190C-77AF-4CA7-ACFF-6A0670A5631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81" authorId="1" shapeId="0" xr:uid="{B2040806-184F-45BA-A65F-1855211D092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81" authorId="0" shapeId="0" xr:uid="{4072D26F-5C2F-4A75-9875-69EB0360C4E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82" authorId="1" shapeId="0" xr:uid="{389D8E63-08B3-440C-884D-1FA30273748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6" authorId="0" shapeId="0" xr:uid="{C51C0298-B571-42B7-AA03-7D983D5A3FD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193" authorId="0" shapeId="0" xr:uid="{E69FC3C6-80F8-4AA0-98CE-A76130E881B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194" authorId="1" shapeId="0" xr:uid="{BB9DF6E7-483D-4E28-8B08-007F9E462B7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198" authorId="1" shapeId="0" xr:uid="{0853D346-928D-403B-AEE8-4B06F786430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199" authorId="1" shapeId="0" xr:uid="{AA231402-29F0-4D00-ADCB-49949CFDC90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200" authorId="1" shapeId="0" xr:uid="{E65F9FB2-54B7-4296-807C-EBED981139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201" authorId="1" shapeId="0" xr:uid="{D5B08771-CF95-4E00-95BA-1375754A42C7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205" authorId="1" shapeId="0" xr:uid="{228807E3-4BC4-4C13-A1A6-4ED41C67157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205" authorId="1" shapeId="0" xr:uid="{D1A62638-A5B5-4721-9BFC-CD4A08EBCAB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207" authorId="1" shapeId="0" xr:uid="{930FBF02-680B-4000-A7D6-01E3036DE49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207" authorId="1" shapeId="0" xr:uid="{92242EE2-2FB7-4E94-8131-9EB5267439D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212" authorId="0" shapeId="0" xr:uid="{3861B364-61CB-46FA-8B8E-1175587DAB0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221" authorId="0" shapeId="0" xr:uid="{B1DBB1ED-C256-40D6-A0BE-1046B8A57FC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30" authorId="1" shapeId="0" xr:uid="{9094DE9E-325F-4302-857C-587B1AA5A70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<sst xmlns="http://schemas.openxmlformats.org/spreadsheetml/2006/main" count="594" uniqueCount="118">
  <si>
    <t>Rev 00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</si>
  <si>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</si>
  <si>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</si>
  <si>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</si>
  <si>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</si>
  <si>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</si>
  <si>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</si>
  <si>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</si>
  <si>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</si>
  <si>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</si>
  <si>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</si>
  <si>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</si>
  <si>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</si>
  <si>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</si>
  <si>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</si>
  <si>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</si>
  <si>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</si>
  <si>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</si>
  <si>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</si>
  <si>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</si>
  <si>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</si>
  <si>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</si>
  <si>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</si>
  <si>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</si>
  <si>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</si>
  <si>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</si>
  <si>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</si>
  <si>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</si>
  <si>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</si>
  <si>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</si>
  <si>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</si>
  <si>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</si>
  <si>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</si>
  <si>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</si>
  <si>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</si>
  <si>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</si>
  <si>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</si>
  <si>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</si>
  <si>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</si>
  <si>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</si>
  <si>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</si>
  <si>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</si>
  <si>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</si>
  <si>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</si>
  <si>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</si>
  <si>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</si>
  <si>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</si>
  <si>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</si>
  <si>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</si>
  <si>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</si>
  <si>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</si>
  <si>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</si>
  <si>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</si>
  <si>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</si>
  <si>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CUSTOM OPTIONS</t>
  </si>
  <si>
    <t>N/A</t>
  </si>
  <si>
    <t>CONTROLLER CONFIGURATION PACKAGE</t>
  </si>
  <si>
    <t>Reference Drawings</t>
  </si>
  <si>
    <t>Site Notes</t>
  </si>
  <si>
    <t>DD5600135</t>
  </si>
  <si>
    <t>SYSTEM CONFIGURATION
VF-2020-96X144-20-RGB G5 @1</t>
  </si>
  <si>
    <t>FULL COLOR</t>
  </si>
  <si>
    <t>24X16</t>
  </si>
  <si>
    <t>Gen IV (Default)</t>
  </si>
  <si>
    <t>Module Output - 3</t>
  </si>
  <si>
    <t>On 1ST Display Interface</t>
  </si>
  <si>
    <t>DD5600194</t>
  </si>
  <si>
    <t>B33871 Roadshow Displays, Site Config</t>
  </si>
  <si>
    <t>VFC #
SIGN/S #</t>
  </si>
  <si>
    <t>VFC 1
SIGN 1</t>
  </si>
  <si>
    <t>SYSTEM CONFIGURATION
VF-2420-80X128-20-RGB G5 @1</t>
  </si>
  <si>
    <t>16X16</t>
  </si>
  <si>
    <t>Module Output - 2</t>
  </si>
  <si>
    <t>VFC 2
SIGN 1</t>
  </si>
  <si>
    <t>DD5600551</t>
  </si>
  <si>
    <t>VFC 2 - SYSTEM BACKUP FILES (VF-2420)</t>
  </si>
  <si>
    <t>VFC 1 - SYSTEM BACKUP FILES (VF-2020)</t>
  </si>
  <si>
    <t>VFC 3 - SYSTEM BACKUP FILES (VX-2420)</t>
  </si>
  <si>
    <t>LINE</t>
  </si>
  <si>
    <t>VFC 3
SIGN 1</t>
  </si>
  <si>
    <t>VX</t>
  </si>
  <si>
    <t>SYSTEM CONFIGURATION
VX-2420-64X64-20-RGB G4 @1</t>
  </si>
  <si>
    <t>Gen IV</t>
  </si>
  <si>
    <t>DD5600733</t>
  </si>
  <si>
    <t>GUIDE - DD4832617</t>
  </si>
  <si>
    <t>VFC 4 - SYSTEM BACKUP FILES (VM-1020 @2)</t>
  </si>
  <si>
    <t>VFC 5 - SYSTEM BACKUP FILES (VS-5360)</t>
  </si>
  <si>
    <t>VM</t>
  </si>
  <si>
    <t>SYSTEM CONFIGURATION
VM-1020-16X64-20-RGB G5 @1</t>
  </si>
  <si>
    <t>VFC 4
SIGN 1</t>
  </si>
  <si>
    <t>Module Output - 1</t>
  </si>
  <si>
    <t>VFC 4
SIGN 2</t>
  </si>
  <si>
    <t>SYSTEM CONFIGURATION
VM-1020-24X80-20-RGB G5 @1</t>
  </si>
  <si>
    <t>DD5602064</t>
  </si>
  <si>
    <t>VFC 4 - TRANSLATION TABLE (VM-1020 @2)</t>
  </si>
  <si>
    <t>DD5602071</t>
  </si>
  <si>
    <t>Preloaded on System Backup</t>
  </si>
  <si>
    <t>SIGN/S</t>
  </si>
  <si>
    <t>VSLS</t>
  </si>
  <si>
    <t>ProLink5</t>
  </si>
  <si>
    <t>Front</t>
  </si>
  <si>
    <t>ADD LIGHT</t>
  </si>
  <si>
    <t>ON VIDEO PROCESSOR</t>
  </si>
  <si>
    <t>MODE - LUX (DEFAULT)</t>
  </si>
  <si>
    <t>ADD TEMP</t>
  </si>
  <si>
    <t>Module (SIGN MAX)</t>
  </si>
  <si>
    <t>ADD DC I/O SENSOR</t>
  </si>
  <si>
    <t>I/O 1</t>
  </si>
  <si>
    <t>VENT FANS - 2</t>
  </si>
  <si>
    <t>BEACONS - NO</t>
  </si>
  <si>
    <t>ADD PS REDUN BOARD</t>
  </si>
  <si>
    <t>MODULE OUTPUTS - 1</t>
  </si>
  <si>
    <t>I/O BOARD OUTPUTS - NO</t>
  </si>
  <si>
    <t>ADDRESS - 1</t>
  </si>
  <si>
    <t>SYSTEM CONFIGURATION
VS-5360-40X60-16-RGB G2 @1</t>
  </si>
  <si>
    <t>DMP 1
SIGN 1</t>
  </si>
  <si>
    <t>20X20</t>
  </si>
  <si>
    <t>DD5602534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</si>
</sst>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33" xfId="0" applyBorder="1" applyAlignment="1">
      <alignment horizontal="center"/>
    </xf>
    <xf numFmtId="0" fontId="0" fillId="0" borderId="4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4" xfId="0" applyBorder="1"/>
    <xf numFmtId="0" fontId="0" fillId="0" borderId="34" xfId="0" quotePrefix="1" applyBorder="1"/>
    <xf numFmtId="0" fontId="0" fillId="0" borderId="40" xfId="0" quotePrefix="1" applyBorder="1" applyAlignment="1">
      <alignment horizontal="left"/>
    </xf>
    <xf numFmtId="0" fontId="0" fillId="0" borderId="41" xfId="0" quotePrefix="1" applyBorder="1"/>
    <xf numFmtId="0" fontId="0" fillId="0" borderId="23" xfId="0" applyBorder="1"/>
    <xf numFmtId="0" fontId="0" fillId="0" borderId="23" xfId="0" quotePrefix="1" applyBorder="1" applyAlignment="1">
      <alignment horizontal="left"/>
    </xf>
    <xf numFmtId="0" fontId="0" fillId="0" borderId="23" xfId="0" quotePrefix="1" applyBorder="1"/>
    <xf numFmtId="0" fontId="0" fillId="0" borderId="23" xfId="0" applyBorder="1" applyAlignment="1">
      <alignment horizontal="center" vertical="center"/>
    </xf>
    <xf numFmtId="0" fontId="0" fillId="0" borderId="42" xfId="0" quotePrefix="1" applyBorder="1" applyAlignment="1">
      <alignment horizontal="left"/>
    </xf>
    <xf numFmtId="0" fontId="0" fillId="0" borderId="43" xfId="0" quotePrefix="1" applyBorder="1"/>
    <xf numFmtId="0" fontId="0" fillId="2" borderId="34" xfId="0" quotePrefix="1" applyFill="1" applyBorder="1"/>
    <xf numFmtId="0" fontId="0" fillId="0" borderId="35" xfId="0" quotePrefix="1" applyBorder="1"/>
    <xf numFmtId="0" fontId="0" fillId="0" borderId="23" xfId="0" applyBorder="1" applyAlignment="1">
      <alignment horizontal="left"/>
    </xf>
    <xf numFmtId="0" fontId="0" fillId="0" borderId="18" xfId="0" quotePrefix="1" applyBorder="1"/>
    <xf numFmtId="0" fontId="0" fillId="0" borderId="11" xfId="0" quotePrefix="1" applyBorder="1"/>
    <xf numFmtId="0" fontId="0" fillId="0" borderId="38" xfId="0" quotePrefix="1" applyBorder="1"/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44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3" fillId="3" borderId="20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3" borderId="22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47" xfId="0" quotePrefix="1" applyBorder="1"/>
    <xf numFmtId="0" fontId="3" fillId="0" borderId="2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" bestFit="1" customWidth="1"/>
    <col min="5" max="5" width="20.85546875" customWidth="1"/>
    <col min="6" max="6" width="26.28515625" customWidth="1"/>
    <col min="7" max="7" width="14.28515625" customWidth="1"/>
  </cols>
  <sheetData>
    <row r="1" spans="2:7" ht="15.75" thickBot="1" x14ac:dyDescent="0.3">
      <c r="B1" s="20" t="s">
        <v>59</v>
      </c>
      <c r="C1" s="20"/>
      <c r="D1" s="114" t="s">
        <v>67</v>
      </c>
      <c r="E1" s="114"/>
      <c r="F1" s="114"/>
      <c r="G1" s="21" t="s">
        <v>0</v>
      </c>
    </row>
    <row r="2" spans="2:7" ht="31.5" customHeight="1" thickBot="1" x14ac:dyDescent="0.3">
      <c r="B2" s="123" t="s">
        <v>60</v>
      </c>
      <c r="C2" s="124"/>
      <c r="D2" s="124"/>
      <c r="E2" s="124"/>
      <c r="F2" s="125"/>
      <c r="G2" s="72" t="s">
        <v>68</v>
      </c>
    </row>
    <row r="3" spans="2:7" ht="15.75" thickBot="1" x14ac:dyDescent="0.3">
      <c r="B3" s="121" t="s">
        <v>1</v>
      </c>
      <c r="C3" s="122"/>
      <c r="D3" s="126" t="s">
        <v>2</v>
      </c>
      <c r="E3" s="122"/>
      <c r="F3" s="127"/>
      <c r="G3" s="73"/>
    </row>
    <row r="4" spans="2:7" x14ac:dyDescent="0.25">
      <c r="B4" s="14" t="s">
        <v>3</v>
      </c>
      <c r="C4" s="13"/>
      <c r="D4" s="62" t="s">
        <v>4</v>
      </c>
      <c r="E4" s="62"/>
      <c r="F4" s="75"/>
      <c r="G4" s="72" t="s">
        <v>69</v>
      </c>
    </row>
    <row r="5" spans="2:7" x14ac:dyDescent="0.25">
      <c r="B5" s="14" t="s">
        <v>5</v>
      </c>
      <c r="C5" s="13"/>
      <c r="D5" s="62" t="s">
        <v>6</v>
      </c>
      <c r="E5" s="62"/>
      <c r="F5" s="75"/>
      <c r="G5" s="68"/>
    </row>
    <row r="6" spans="2:7" x14ac:dyDescent="0.25">
      <c r="B6" s="76" t="s">
        <v>7</v>
      </c>
      <c r="C6" s="13" t="s">
        <v>8</v>
      </c>
      <c r="D6" s="62" t="s">
        <v>61</v>
      </c>
      <c r="E6" s="62"/>
      <c r="F6" s="75"/>
      <c r="G6" s="68"/>
    </row>
    <row r="7" spans="2:7" x14ac:dyDescent="0.25">
      <c r="B7" s="76"/>
      <c r="C7" s="13" t="s">
        <v>9</v>
      </c>
      <c r="D7" s="62" t="s">
        <v>10</v>
      </c>
      <c r="E7" s="62"/>
      <c r="F7" s="75"/>
      <c r="G7" s="68"/>
    </row>
    <row r="8" spans="2:7" x14ac:dyDescent="0.25">
      <c r="B8" s="76"/>
      <c r="C8" s="13" t="s">
        <v>11</v>
      </c>
      <c r="D8" s="62" t="s">
        <v>62</v>
      </c>
      <c r="E8" s="62"/>
      <c r="F8" s="75"/>
      <c r="G8" s="68"/>
    </row>
    <row r="9" spans="2:7" x14ac:dyDescent="0.25">
      <c r="B9" s="76"/>
      <c r="C9" s="13" t="s">
        <v>12</v>
      </c>
      <c r="D9" s="77">
        <v>20</v>
      </c>
      <c r="E9" s="77"/>
      <c r="F9" s="78"/>
      <c r="G9" s="68"/>
    </row>
    <row r="10" spans="2:7" x14ac:dyDescent="0.25">
      <c r="B10" s="61" t="s">
        <v>13</v>
      </c>
      <c r="C10" s="62"/>
      <c r="D10" s="77">
        <v>96</v>
      </c>
      <c r="E10" s="77"/>
      <c r="F10" s="78"/>
      <c r="G10" s="68"/>
    </row>
    <row r="11" spans="2:7" x14ac:dyDescent="0.25">
      <c r="B11" s="61" t="s">
        <v>14</v>
      </c>
      <c r="C11" s="62"/>
      <c r="D11" s="77">
        <v>144</v>
      </c>
      <c r="E11" s="77"/>
      <c r="F11" s="78"/>
      <c r="G11" s="68"/>
    </row>
    <row r="12" spans="2:7" x14ac:dyDescent="0.25">
      <c r="B12" s="61" t="s">
        <v>15</v>
      </c>
      <c r="C12" s="62"/>
      <c r="D12" s="62" t="s">
        <v>16</v>
      </c>
      <c r="E12" s="62"/>
      <c r="F12" s="75"/>
      <c r="G12" s="68"/>
    </row>
    <row r="13" spans="2:7" x14ac:dyDescent="0.25">
      <c r="B13" s="61" t="s">
        <v>17</v>
      </c>
      <c r="C13" s="62"/>
      <c r="D13" s="77">
        <v>1</v>
      </c>
      <c r="E13" s="77"/>
      <c r="F13" s="78"/>
      <c r="G13" s="68"/>
    </row>
    <row r="14" spans="2:7" ht="15.75" thickBot="1" x14ac:dyDescent="0.3">
      <c r="B14" s="82" t="s">
        <v>18</v>
      </c>
      <c r="C14" s="83"/>
      <c r="D14" s="84" t="s">
        <v>19</v>
      </c>
      <c r="E14" s="84"/>
      <c r="F14" s="85"/>
      <c r="G14" s="69"/>
    </row>
    <row r="15" spans="2:7" ht="15.75" thickBot="1" x14ac:dyDescent="0.3"/>
    <row r="16" spans="2:7" ht="15.75" thickBot="1" x14ac:dyDescent="0.3">
      <c r="B16" s="86" t="s">
        <v>20</v>
      </c>
      <c r="C16" s="87"/>
      <c r="D16" s="87"/>
      <c r="E16" s="87"/>
      <c r="F16" s="88"/>
      <c r="G16" s="72" t="s">
        <v>69</v>
      </c>
    </row>
    <row r="17" spans="2:7" x14ac:dyDescent="0.25">
      <c r="B17" s="70" t="s">
        <v>1</v>
      </c>
      <c r="C17" s="71"/>
      <c r="D17" s="29" t="s">
        <v>2</v>
      </c>
      <c r="E17" s="29" t="s">
        <v>21</v>
      </c>
      <c r="F17" s="18" t="s">
        <v>22</v>
      </c>
      <c r="G17" s="68"/>
    </row>
    <row r="18" spans="2:7" x14ac:dyDescent="0.25">
      <c r="B18" s="91" t="s">
        <v>23</v>
      </c>
      <c r="C18" s="92"/>
      <c r="D18" s="13" t="s">
        <v>24</v>
      </c>
      <c r="E18" s="13" t="s">
        <v>25</v>
      </c>
      <c r="F18" s="15" t="s">
        <v>26</v>
      </c>
      <c r="G18" s="68"/>
    </row>
    <row r="19" spans="2:7" x14ac:dyDescent="0.25">
      <c r="B19" s="91" t="s">
        <v>23</v>
      </c>
      <c r="C19" s="92"/>
      <c r="D19" s="13" t="s">
        <v>27</v>
      </c>
      <c r="E19" s="13" t="s">
        <v>25</v>
      </c>
      <c r="F19" s="15" t="s">
        <v>26</v>
      </c>
      <c r="G19" s="68"/>
    </row>
    <row r="20" spans="2:7" x14ac:dyDescent="0.25">
      <c r="B20" s="91" t="s">
        <v>23</v>
      </c>
      <c r="C20" s="92"/>
      <c r="D20" s="13" t="s">
        <v>28</v>
      </c>
      <c r="E20" s="13" t="s">
        <v>25</v>
      </c>
      <c r="F20" s="15" t="s">
        <v>26</v>
      </c>
      <c r="G20" s="68"/>
    </row>
    <row r="21" spans="2:7" x14ac:dyDescent="0.25">
      <c r="B21" s="91" t="s">
        <v>29</v>
      </c>
      <c r="C21" s="92"/>
      <c r="D21" s="13" t="s">
        <v>30</v>
      </c>
      <c r="E21" s="13" t="s">
        <v>25</v>
      </c>
      <c r="F21" s="15" t="s">
        <v>26</v>
      </c>
      <c r="G21" s="68"/>
    </row>
    <row r="22" spans="2:7" x14ac:dyDescent="0.25">
      <c r="B22" s="91" t="s">
        <v>29</v>
      </c>
      <c r="C22" s="92"/>
      <c r="D22" s="13" t="s">
        <v>7</v>
      </c>
      <c r="E22" s="13" t="s">
        <v>25</v>
      </c>
      <c r="F22" s="15" t="s">
        <v>26</v>
      </c>
      <c r="G22" s="68"/>
    </row>
    <row r="23" spans="2:7" x14ac:dyDescent="0.25">
      <c r="B23" s="91" t="s">
        <v>32</v>
      </c>
      <c r="C23" s="92"/>
      <c r="D23" s="13" t="s">
        <v>31</v>
      </c>
      <c r="E23" s="13" t="s">
        <v>25</v>
      </c>
      <c r="F23" s="15" t="s">
        <v>26</v>
      </c>
      <c r="G23" s="68"/>
    </row>
    <row r="24" spans="2:7" x14ac:dyDescent="0.25">
      <c r="B24" s="91" t="s">
        <v>33</v>
      </c>
      <c r="C24" s="92"/>
      <c r="D24" s="27" t="s">
        <v>34</v>
      </c>
      <c r="E24" s="27" t="s">
        <v>35</v>
      </c>
      <c r="F24" s="16"/>
      <c r="G24" s="68"/>
    </row>
    <row r="25" spans="2:7" x14ac:dyDescent="0.25">
      <c r="B25" s="91" t="s">
        <v>36</v>
      </c>
      <c r="C25" s="92"/>
      <c r="D25" s="27" t="s">
        <v>34</v>
      </c>
      <c r="E25" s="27"/>
      <c r="F25" s="15"/>
      <c r="G25" s="68"/>
    </row>
    <row r="26" spans="2:7" x14ac:dyDescent="0.25">
      <c r="B26" s="91" t="s">
        <v>37</v>
      </c>
      <c r="C26" s="92"/>
      <c r="D26" s="27" t="s">
        <v>34</v>
      </c>
      <c r="E26" s="27"/>
      <c r="F26" s="15"/>
      <c r="G26" s="68"/>
    </row>
    <row r="27" spans="2:7" x14ac:dyDescent="0.25">
      <c r="B27" s="91" t="s">
        <v>38</v>
      </c>
      <c r="C27" s="92"/>
      <c r="D27" s="27" t="s">
        <v>39</v>
      </c>
      <c r="E27" s="27" t="s">
        <v>35</v>
      </c>
      <c r="F27" s="16" t="s">
        <v>40</v>
      </c>
      <c r="G27" s="68"/>
    </row>
    <row r="28" spans="2:7" x14ac:dyDescent="0.25">
      <c r="B28" s="91" t="s">
        <v>41</v>
      </c>
      <c r="C28" s="92"/>
      <c r="D28" s="26" t="s">
        <v>34</v>
      </c>
      <c r="E28" s="27" t="s">
        <v>35</v>
      </c>
      <c r="F28" s="16" t="s">
        <v>35</v>
      </c>
      <c r="G28" s="68"/>
    </row>
    <row r="29" spans="2:7" x14ac:dyDescent="0.25">
      <c r="B29" s="91" t="s">
        <v>42</v>
      </c>
      <c r="C29" s="92"/>
      <c r="D29" s="27">
        <v>2</v>
      </c>
      <c r="E29" s="27" t="s">
        <v>35</v>
      </c>
      <c r="F29" s="16" t="s">
        <v>35</v>
      </c>
      <c r="G29" s="68"/>
    </row>
    <row r="30" spans="2:7" x14ac:dyDescent="0.25">
      <c r="B30" s="91" t="s">
        <v>43</v>
      </c>
      <c r="C30" s="92"/>
      <c r="D30" s="26" t="s">
        <v>34</v>
      </c>
      <c r="E30" s="27" t="s">
        <v>35</v>
      </c>
      <c r="F30" s="16" t="s">
        <v>35</v>
      </c>
      <c r="G30" s="68"/>
    </row>
    <row r="31" spans="2:7" x14ac:dyDescent="0.25">
      <c r="B31" s="91" t="s">
        <v>44</v>
      </c>
      <c r="C31" s="92"/>
      <c r="D31" s="26" t="s">
        <v>45</v>
      </c>
      <c r="E31" s="27" t="s">
        <v>35</v>
      </c>
      <c r="F31" s="16" t="s">
        <v>35</v>
      </c>
      <c r="G31" s="68"/>
    </row>
    <row r="32" spans="2:7" x14ac:dyDescent="0.25">
      <c r="B32" s="91" t="s">
        <v>46</v>
      </c>
      <c r="C32" s="92"/>
      <c r="D32" s="26" t="s">
        <v>34</v>
      </c>
      <c r="E32" s="27" t="s">
        <v>35</v>
      </c>
      <c r="F32" s="16" t="s">
        <v>35</v>
      </c>
      <c r="G32" s="68"/>
    </row>
    <row r="33" spans="2:7" x14ac:dyDescent="0.25">
      <c r="B33" s="91" t="s">
        <v>47</v>
      </c>
      <c r="C33" s="92"/>
      <c r="D33" s="26" t="s">
        <v>45</v>
      </c>
      <c r="E33" s="27" t="s">
        <v>35</v>
      </c>
      <c r="F33" s="16" t="s">
        <v>35</v>
      </c>
      <c r="G33" s="68"/>
    </row>
    <row r="34" spans="2:7" x14ac:dyDescent="0.25">
      <c r="B34" s="91" t="s">
        <v>48</v>
      </c>
      <c r="C34" s="92"/>
      <c r="D34" s="27" t="s">
        <v>34</v>
      </c>
      <c r="E34" s="27" t="s">
        <v>49</v>
      </c>
      <c r="F34" s="16" t="s">
        <v>35</v>
      </c>
      <c r="G34" s="68"/>
    </row>
    <row r="35" spans="2:7" x14ac:dyDescent="0.25">
      <c r="B35" s="91" t="s">
        <v>50</v>
      </c>
      <c r="C35" s="92"/>
      <c r="D35" s="27" t="s">
        <v>39</v>
      </c>
      <c r="E35" s="27" t="s">
        <v>35</v>
      </c>
      <c r="F35" s="16" t="s">
        <v>35</v>
      </c>
      <c r="G35" s="68"/>
    </row>
    <row r="36" spans="2:7" ht="15.75" thickBot="1" x14ac:dyDescent="0.3">
      <c r="B36" s="107" t="s">
        <v>51</v>
      </c>
      <c r="C36" s="108"/>
      <c r="D36" s="28" t="s">
        <v>63</v>
      </c>
      <c r="E36" s="28"/>
      <c r="F36" s="17"/>
      <c r="G36" s="69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93" t="s">
        <v>53</v>
      </c>
      <c r="C38" s="94"/>
      <c r="D38" s="94"/>
      <c r="E38" s="94"/>
      <c r="F38" s="118"/>
      <c r="G38" s="95" t="s">
        <v>69</v>
      </c>
    </row>
    <row r="39" spans="2:7" hidden="1" x14ac:dyDescent="0.25">
      <c r="B39" s="119"/>
      <c r="C39" s="110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96"/>
    </row>
    <row r="40" spans="2:7" hidden="1" x14ac:dyDescent="0.25">
      <c r="B40" s="65"/>
      <c r="C40" s="22"/>
      <c r="D40" s="23"/>
      <c r="E40" s="23"/>
      <c r="F40" s="25"/>
      <c r="G40" s="96"/>
    </row>
    <row r="41" spans="2:7" hidden="1" x14ac:dyDescent="0.25">
      <c r="B41" s="65"/>
      <c r="C41" s="23"/>
      <c r="D41" s="24"/>
      <c r="E41" s="23"/>
      <c r="F41" s="25"/>
      <c r="G41" s="96"/>
    </row>
    <row r="42" spans="2:7" x14ac:dyDescent="0.25">
      <c r="B42" s="35" t="s">
        <v>52</v>
      </c>
      <c r="C42" s="36" t="s">
        <v>64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65</v>
      </c>
      <c r="G42" s="96"/>
    </row>
    <row r="43" spans="2:7" x14ac:dyDescent="0.25">
      <c r="B43" s="35" t="s">
        <v>52</v>
      </c>
      <c r="C43" s="36" t="s">
        <v>64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65</v>
      </c>
      <c r="G43" s="96"/>
    </row>
    <row r="44" spans="2:7" ht="15.75" thickBot="1" x14ac:dyDescent="0.3">
      <c r="B44" s="66"/>
      <c r="C44" s="67"/>
      <c r="D44" s="28"/>
      <c r="E44" s="28"/>
      <c r="F44" s="17"/>
      <c r="G44" s="97"/>
    </row>
    <row r="45" spans="2:7" ht="15.75" thickBot="1" x14ac:dyDescent="0.3">
      <c r="C45" s="12"/>
      <c r="D45" s="12"/>
      <c r="E45" s="11"/>
      <c r="F45" s="4"/>
      <c r="G45" s="8"/>
    </row>
    <row r="46" spans="2:7" ht="30" customHeight="1" thickBot="1" x14ac:dyDescent="0.3">
      <c r="B46" s="111" t="s">
        <v>70</v>
      </c>
      <c r="C46" s="112"/>
      <c r="D46" s="112"/>
      <c r="E46" s="112"/>
      <c r="F46" s="113"/>
      <c r="G46" s="95" t="s">
        <v>68</v>
      </c>
    </row>
    <row r="47" spans="2:7" ht="15.75" thickBot="1" x14ac:dyDescent="0.3">
      <c r="B47" s="70" t="s">
        <v>1</v>
      </c>
      <c r="C47" s="71"/>
      <c r="D47" s="71" t="s">
        <v>2</v>
      </c>
      <c r="E47" s="71"/>
      <c r="F47" s="104"/>
      <c r="G47" s="103"/>
    </row>
    <row r="48" spans="2:7" x14ac:dyDescent="0.25">
      <c r="B48" s="61" t="s">
        <v>3</v>
      </c>
      <c r="C48" s="62"/>
      <c r="D48" s="62" t="s">
        <v>4</v>
      </c>
      <c r="E48" s="62"/>
      <c r="F48" s="105"/>
      <c r="G48" s="95" t="s">
        <v>73</v>
      </c>
    </row>
    <row r="49" spans="2:9" x14ac:dyDescent="0.25">
      <c r="B49" s="61" t="s">
        <v>5</v>
      </c>
      <c r="C49" s="62"/>
      <c r="D49" s="62" t="s">
        <v>27</v>
      </c>
      <c r="E49" s="62"/>
      <c r="F49" s="105"/>
      <c r="G49" s="96"/>
    </row>
    <row r="50" spans="2:9" x14ac:dyDescent="0.25">
      <c r="B50" s="76" t="s">
        <v>7</v>
      </c>
      <c r="C50" s="13" t="s">
        <v>8</v>
      </c>
      <c r="D50" s="62" t="s">
        <v>61</v>
      </c>
      <c r="E50" s="62"/>
      <c r="F50" s="105"/>
      <c r="G50" s="96"/>
    </row>
    <row r="51" spans="2:9" x14ac:dyDescent="0.25">
      <c r="B51" s="76"/>
      <c r="C51" s="13" t="s">
        <v>9</v>
      </c>
      <c r="D51" s="62" t="s">
        <v>10</v>
      </c>
      <c r="E51" s="62"/>
      <c r="F51" s="105"/>
      <c r="G51" s="96"/>
    </row>
    <row r="52" spans="2:9" x14ac:dyDescent="0.25">
      <c r="B52" s="76"/>
      <c r="C52" s="13" t="s">
        <v>11</v>
      </c>
      <c r="D52" s="62" t="s">
        <v>71</v>
      </c>
      <c r="E52" s="62"/>
      <c r="F52" s="105"/>
      <c r="G52" s="96"/>
      <c r="H52" s="38"/>
    </row>
    <row r="53" spans="2:9" x14ac:dyDescent="0.25">
      <c r="B53" s="76"/>
      <c r="C53" s="13" t="s">
        <v>12</v>
      </c>
      <c r="D53" s="77">
        <f>IF(D52="9x5","66 OR 46 - TYPE IN THE RIGHT ONE",IF(D52="16x16",20,IF(D52="24x16",20,(IF(D52="9x15",34,"SELECT MODULE SIZE")))))</f>
        <v>20</v>
      </c>
      <c r="E53" s="77"/>
      <c r="F53" s="106"/>
      <c r="G53" s="96"/>
      <c r="I53" s="4"/>
    </row>
    <row r="54" spans="2:9" x14ac:dyDescent="0.25">
      <c r="B54" s="61" t="s">
        <v>13</v>
      </c>
      <c r="C54" s="62"/>
      <c r="D54" s="77">
        <v>80</v>
      </c>
      <c r="E54" s="77"/>
      <c r="F54" s="106"/>
      <c r="G54" s="96"/>
    </row>
    <row r="55" spans="2:9" x14ac:dyDescent="0.25">
      <c r="B55" s="61" t="s">
        <v>14</v>
      </c>
      <c r="C55" s="62"/>
      <c r="D55" s="77">
        <v>128</v>
      </c>
      <c r="E55" s="77"/>
      <c r="F55" s="106"/>
      <c r="G55" s="96"/>
    </row>
    <row r="56" spans="2:9" x14ac:dyDescent="0.25">
      <c r="B56" s="61" t="s">
        <v>15</v>
      </c>
      <c r="C56" s="62"/>
      <c r="D56" s="62" t="s">
        <v>16</v>
      </c>
      <c r="E56" s="62"/>
      <c r="F56" s="105"/>
      <c r="G56" s="96"/>
    </row>
    <row r="57" spans="2:9" x14ac:dyDescent="0.25">
      <c r="B57" s="61" t="s">
        <v>17</v>
      </c>
      <c r="C57" s="62"/>
      <c r="D57" s="77">
        <v>1</v>
      </c>
      <c r="E57" s="77"/>
      <c r="F57" s="106"/>
      <c r="G57" s="96"/>
    </row>
    <row r="58" spans="2:9" ht="15.75" thickBot="1" x14ac:dyDescent="0.3">
      <c r="B58" s="82" t="s">
        <v>18</v>
      </c>
      <c r="C58" s="83"/>
      <c r="D58" s="84" t="s">
        <v>19</v>
      </c>
      <c r="E58" s="84"/>
      <c r="F58" s="100"/>
      <c r="G58" s="97"/>
    </row>
    <row r="59" spans="2:9" ht="15.75" thickBot="1" x14ac:dyDescent="0.3"/>
    <row r="60" spans="2:9" ht="15.75" thickBot="1" x14ac:dyDescent="0.3">
      <c r="B60" s="93" t="s">
        <v>20</v>
      </c>
      <c r="C60" s="94"/>
      <c r="D60" s="94"/>
      <c r="E60" s="94"/>
      <c r="F60" s="94"/>
      <c r="G60" s="95" t="s">
        <v>73</v>
      </c>
    </row>
    <row r="61" spans="2:9" x14ac:dyDescent="0.25">
      <c r="B61" s="101" t="s">
        <v>1</v>
      </c>
      <c r="C61" s="102"/>
      <c r="D61" s="39" t="s">
        <v>2</v>
      </c>
      <c r="E61" s="39" t="s">
        <v>21</v>
      </c>
      <c r="F61" s="40" t="s">
        <v>22</v>
      </c>
      <c r="G61" s="96"/>
    </row>
    <row r="62" spans="2:9" x14ac:dyDescent="0.25">
      <c r="B62" s="91" t="s">
        <v>23</v>
      </c>
      <c r="C62" s="92"/>
      <c r="D62" s="13" t="s">
        <v>24</v>
      </c>
      <c r="E62" s="13" t="s">
        <v>25</v>
      </c>
      <c r="F62" s="41" t="s">
        <v>26</v>
      </c>
      <c r="G62" s="96"/>
    </row>
    <row r="63" spans="2:9" x14ac:dyDescent="0.25">
      <c r="B63" s="91" t="s">
        <v>23</v>
      </c>
      <c r="C63" s="92"/>
      <c r="D63" s="13" t="s">
        <v>27</v>
      </c>
      <c r="E63" s="13" t="s">
        <v>25</v>
      </c>
      <c r="F63" s="41" t="s">
        <v>26</v>
      </c>
      <c r="G63" s="96"/>
    </row>
    <row r="64" spans="2:9" x14ac:dyDescent="0.25">
      <c r="B64" s="91" t="s">
        <v>23</v>
      </c>
      <c r="C64" s="92"/>
      <c r="D64" s="13" t="s">
        <v>28</v>
      </c>
      <c r="E64" s="13" t="s">
        <v>25</v>
      </c>
      <c r="F64" s="41" t="s">
        <v>26</v>
      </c>
      <c r="G64" s="96"/>
    </row>
    <row r="65" spans="2:7" x14ac:dyDescent="0.25">
      <c r="B65" s="91" t="s">
        <v>29</v>
      </c>
      <c r="C65" s="92"/>
      <c r="D65" s="13" t="s">
        <v>30</v>
      </c>
      <c r="E65" s="13" t="s">
        <v>25</v>
      </c>
      <c r="F65" s="41" t="s">
        <v>26</v>
      </c>
      <c r="G65" s="96"/>
    </row>
    <row r="66" spans="2:7" x14ac:dyDescent="0.25">
      <c r="B66" s="91" t="s">
        <v>29</v>
      </c>
      <c r="C66" s="92"/>
      <c r="D66" s="13" t="s">
        <v>7</v>
      </c>
      <c r="E66" s="13" t="s">
        <v>25</v>
      </c>
      <c r="F66" s="41" t="s">
        <v>26</v>
      </c>
      <c r="G66" s="96"/>
    </row>
    <row r="67" spans="2:7" x14ac:dyDescent="0.25">
      <c r="B67" s="91" t="s">
        <v>32</v>
      </c>
      <c r="C67" s="92"/>
      <c r="D67" s="13" t="s">
        <v>31</v>
      </c>
      <c r="E67" s="13" t="s">
        <v>25</v>
      </c>
      <c r="F67" s="41" t="s">
        <v>26</v>
      </c>
      <c r="G67" s="96"/>
    </row>
    <row r="68" spans="2:7" x14ac:dyDescent="0.25">
      <c r="B68" s="91" t="s">
        <v>33</v>
      </c>
      <c r="C68" s="92"/>
      <c r="D68" s="27" t="s">
        <v>34</v>
      </c>
      <c r="E68" s="27" t="s">
        <v>35</v>
      </c>
      <c r="F68" s="42"/>
      <c r="G68" s="96"/>
    </row>
    <row r="69" spans="2:7" x14ac:dyDescent="0.25">
      <c r="B69" s="91" t="s">
        <v>36</v>
      </c>
      <c r="C69" s="92"/>
      <c r="D69" s="27" t="s">
        <v>34</v>
      </c>
      <c r="E69" s="27"/>
      <c r="F69" s="41"/>
      <c r="G69" s="96"/>
    </row>
    <row r="70" spans="2:7" x14ac:dyDescent="0.25">
      <c r="B70" s="91" t="s">
        <v>37</v>
      </c>
      <c r="C70" s="92"/>
      <c r="D70" s="27" t="s">
        <v>34</v>
      </c>
      <c r="E70" s="27"/>
      <c r="F70" s="41"/>
      <c r="G70" s="96"/>
    </row>
    <row r="71" spans="2:7" x14ac:dyDescent="0.25">
      <c r="B71" s="91" t="s">
        <v>38</v>
      </c>
      <c r="C71" s="92"/>
      <c r="D71" s="27">
        <v>1</v>
      </c>
      <c r="E71" s="27" t="s">
        <v>35</v>
      </c>
      <c r="F71" s="42" t="s">
        <v>40</v>
      </c>
      <c r="G71" s="96"/>
    </row>
    <row r="72" spans="2:7" x14ac:dyDescent="0.25">
      <c r="B72" s="91" t="s">
        <v>41</v>
      </c>
      <c r="C72" s="92"/>
      <c r="D72" s="26" t="s">
        <v>34</v>
      </c>
      <c r="E72" s="27" t="s">
        <v>35</v>
      </c>
      <c r="F72" s="16" t="s">
        <v>35</v>
      </c>
      <c r="G72" s="96"/>
    </row>
    <row r="73" spans="2:7" x14ac:dyDescent="0.25">
      <c r="B73" s="91" t="s">
        <v>42</v>
      </c>
      <c r="C73" s="92"/>
      <c r="D73" s="27">
        <v>3</v>
      </c>
      <c r="E73" s="27" t="s">
        <v>35</v>
      </c>
      <c r="F73" s="42" t="s">
        <v>35</v>
      </c>
      <c r="G73" s="96"/>
    </row>
    <row r="74" spans="2:7" x14ac:dyDescent="0.25">
      <c r="B74" s="91" t="s">
        <v>43</v>
      </c>
      <c r="C74" s="92"/>
      <c r="D74" s="26" t="s">
        <v>34</v>
      </c>
      <c r="E74" s="27" t="s">
        <v>35</v>
      </c>
      <c r="F74" s="42" t="s">
        <v>35</v>
      </c>
      <c r="G74" s="96"/>
    </row>
    <row r="75" spans="2:7" x14ac:dyDescent="0.25">
      <c r="B75" s="91" t="s">
        <v>44</v>
      </c>
      <c r="C75" s="92"/>
      <c r="D75" s="26" t="s">
        <v>34</v>
      </c>
      <c r="E75" s="27" t="s">
        <v>35</v>
      </c>
      <c r="F75" s="42" t="s">
        <v>35</v>
      </c>
      <c r="G75" s="96"/>
    </row>
    <row r="76" spans="2:7" x14ac:dyDescent="0.25">
      <c r="B76" s="91" t="s">
        <v>46</v>
      </c>
      <c r="C76" s="92"/>
      <c r="D76" s="26" t="s">
        <v>34</v>
      </c>
      <c r="E76" s="27" t="s">
        <v>35</v>
      </c>
      <c r="F76" s="42" t="s">
        <v>35</v>
      </c>
      <c r="G76" s="96"/>
    </row>
    <row r="77" spans="2:7" x14ac:dyDescent="0.25">
      <c r="B77" s="91" t="s">
        <v>47</v>
      </c>
      <c r="C77" s="92"/>
      <c r="D77" s="26" t="s">
        <v>45</v>
      </c>
      <c r="E77" s="27" t="s">
        <v>35</v>
      </c>
      <c r="F77" s="42" t="s">
        <v>35</v>
      </c>
      <c r="G77" s="96"/>
    </row>
    <row r="78" spans="2:7" x14ac:dyDescent="0.25">
      <c r="B78" s="91" t="s">
        <v>48</v>
      </c>
      <c r="C78" s="92"/>
      <c r="D78" s="27" t="s">
        <v>34</v>
      </c>
      <c r="E78" s="27" t="s">
        <v>49</v>
      </c>
      <c r="F78" s="42" t="s">
        <v>35</v>
      </c>
      <c r="G78" s="96"/>
    </row>
    <row r="79" spans="2:7" x14ac:dyDescent="0.25">
      <c r="B79" s="91" t="s">
        <v>50</v>
      </c>
      <c r="C79" s="92"/>
      <c r="D79" s="27">
        <v>1</v>
      </c>
      <c r="E79" s="27" t="s">
        <v>35</v>
      </c>
      <c r="F79" s="42" t="s">
        <v>35</v>
      </c>
      <c r="G79" s="96"/>
    </row>
    <row r="80" spans="2:7" ht="15.75" thickBot="1" x14ac:dyDescent="0.3">
      <c r="B80" s="91" t="s">
        <v>51</v>
      </c>
      <c r="C80" s="92"/>
      <c r="D80" s="43" t="s">
        <v>63</v>
      </c>
      <c r="E80" s="43"/>
      <c r="F80" s="44"/>
      <c r="G80" s="97"/>
    </row>
    <row r="81" spans="2:7" ht="15.75" thickBot="1" x14ac:dyDescent="0.3">
      <c r="B81" s="45"/>
      <c r="C81" s="46"/>
      <c r="D81" s="46"/>
      <c r="E81" s="46"/>
      <c r="F81" s="47"/>
      <c r="G81" s="48"/>
    </row>
    <row r="82" spans="2:7" ht="15.75" thickBot="1" x14ac:dyDescent="0.3">
      <c r="B82" s="93" t="s">
        <v>53</v>
      </c>
      <c r="C82" s="94"/>
      <c r="D82" s="94"/>
      <c r="E82" s="94"/>
      <c r="F82" s="94"/>
      <c r="G82" s="95" t="s">
        <v>73</v>
      </c>
    </row>
    <row r="83" spans="2:7" hidden="1" x14ac:dyDescent="0.25">
      <c r="B83" s="98" t="s">
        <v>49</v>
      </c>
      <c r="C83" s="99"/>
      <c r="D83" s="49" t="str">
        <f>IF(B83="DOOR SWITCH 2 (TC)",1,"N/A")</f>
        <v>N/A</v>
      </c>
      <c r="E83" s="49" t="str">
        <f>IF(B83="DOOR SWITCH 2 (TC)",1,"N/A")</f>
        <v>N/A</v>
      </c>
      <c r="F83" s="50" t="str">
        <f>IF(B83="DOOR SWITCH 2 (TC)","VIP 1","N/A")</f>
        <v>N/A</v>
      </c>
      <c r="G83" s="96"/>
    </row>
    <row r="84" spans="2:7" hidden="1" x14ac:dyDescent="0.25">
      <c r="B84" s="65" t="s">
        <v>49</v>
      </c>
      <c r="C84" s="22" t="s">
        <v>49</v>
      </c>
      <c r="D84" s="23" t="s">
        <v>49</v>
      </c>
      <c r="E84" s="23" t="s">
        <v>49</v>
      </c>
      <c r="F84" s="51" t="s">
        <v>49</v>
      </c>
      <c r="G84" s="96"/>
    </row>
    <row r="85" spans="2:7" hidden="1" x14ac:dyDescent="0.25">
      <c r="B85" s="65"/>
      <c r="C85" s="23" t="s">
        <v>49</v>
      </c>
      <c r="D85" s="24" t="s">
        <v>49</v>
      </c>
      <c r="E85" s="23" t="s">
        <v>49</v>
      </c>
      <c r="F85" s="51"/>
      <c r="G85" s="96"/>
    </row>
    <row r="86" spans="2:7" x14ac:dyDescent="0.25">
      <c r="B86" s="35" t="s">
        <v>52</v>
      </c>
      <c r="C86" s="36" t="s">
        <v>64</v>
      </c>
      <c r="D86" s="36" t="str">
        <f>IF(B86="PS Redundancy Board","I/O Board Outputs - NO"," ")</f>
        <v>I/O Board Outputs - NO</v>
      </c>
      <c r="E86" s="36" t="str">
        <f>IF(B86="PS Redundancy Board","Sensor Address -1"," ")</f>
        <v>Sensor Address -1</v>
      </c>
      <c r="F86" s="36" t="s">
        <v>65</v>
      </c>
      <c r="G86" s="96"/>
    </row>
    <row r="87" spans="2:7" x14ac:dyDescent="0.25">
      <c r="B87" s="35" t="s">
        <v>52</v>
      </c>
      <c r="C87" s="36" t="s">
        <v>72</v>
      </c>
      <c r="D87" s="36" t="str">
        <f>IF(B87="PS Redundancy Board","I/O Board Outputs - NO"," ")</f>
        <v>I/O Board Outputs - NO</v>
      </c>
      <c r="E87" s="36" t="str">
        <f>IF(B87="PS Redundancy Board","Sensor Address -2"," ")</f>
        <v>Sensor Address -2</v>
      </c>
      <c r="F87" s="36" t="s">
        <v>65</v>
      </c>
      <c r="G87" s="96"/>
    </row>
    <row r="88" spans="2:7" ht="15.75" thickBot="1" x14ac:dyDescent="0.3">
      <c r="B88" s="66"/>
      <c r="C88" s="67"/>
      <c r="D88" s="28"/>
      <c r="E88" s="28"/>
      <c r="F88" s="52"/>
      <c r="G88" s="97"/>
    </row>
    <row r="89" spans="2:7" ht="15.75" thickBot="1" x14ac:dyDescent="0.3">
      <c r="C89" s="12"/>
      <c r="D89" s="12"/>
      <c r="E89" s="11"/>
      <c r="F89" s="4"/>
      <c r="G89" s="8"/>
    </row>
    <row r="90" spans="2:7" ht="31.5" customHeight="1" thickBot="1" x14ac:dyDescent="0.3">
      <c r="B90" s="79" t="s">
        <v>81</v>
      </c>
      <c r="C90" s="80"/>
      <c r="D90" s="80"/>
      <c r="E90" s="80"/>
      <c r="F90" s="81"/>
      <c r="G90" s="72" t="s">
        <v>68</v>
      </c>
    </row>
    <row r="91" spans="2:7" ht="15.75" thickBot="1" x14ac:dyDescent="0.3">
      <c r="B91" s="70" t="s">
        <v>1</v>
      </c>
      <c r="C91" s="71"/>
      <c r="D91" s="71" t="s">
        <v>2</v>
      </c>
      <c r="E91" s="71"/>
      <c r="F91" s="74"/>
      <c r="G91" s="73"/>
    </row>
    <row r="92" spans="2:7" x14ac:dyDescent="0.25">
      <c r="B92" s="61" t="s">
        <v>3</v>
      </c>
      <c r="C92" s="62"/>
      <c r="D92" s="62" t="s">
        <v>80</v>
      </c>
      <c r="E92" s="62"/>
      <c r="F92" s="75"/>
      <c r="G92" s="72" t="s">
        <v>79</v>
      </c>
    </row>
    <row r="93" spans="2:7" x14ac:dyDescent="0.25">
      <c r="B93" s="61" t="s">
        <v>5</v>
      </c>
      <c r="C93" s="62"/>
      <c r="D93" s="62" t="s">
        <v>27</v>
      </c>
      <c r="E93" s="62"/>
      <c r="F93" s="75"/>
      <c r="G93" s="68"/>
    </row>
    <row r="94" spans="2:7" x14ac:dyDescent="0.25">
      <c r="B94" s="76" t="s">
        <v>7</v>
      </c>
      <c r="C94" s="13" t="s">
        <v>8</v>
      </c>
      <c r="D94" s="62" t="s">
        <v>61</v>
      </c>
      <c r="E94" s="62"/>
      <c r="F94" s="75"/>
      <c r="G94" s="68"/>
    </row>
    <row r="95" spans="2:7" x14ac:dyDescent="0.25">
      <c r="B95" s="76"/>
      <c r="C95" s="13" t="s">
        <v>9</v>
      </c>
      <c r="D95" s="62" t="s">
        <v>10</v>
      </c>
      <c r="E95" s="62"/>
      <c r="F95" s="75"/>
      <c r="G95" s="68"/>
    </row>
    <row r="96" spans="2:7" x14ac:dyDescent="0.25">
      <c r="B96" s="76"/>
      <c r="C96" s="13" t="s">
        <v>11</v>
      </c>
      <c r="D96" s="62" t="s">
        <v>71</v>
      </c>
      <c r="E96" s="62"/>
      <c r="F96" s="75"/>
      <c r="G96" s="68"/>
    </row>
    <row r="97" spans="2:7" x14ac:dyDescent="0.25">
      <c r="B97" s="76"/>
      <c r="C97" s="13" t="s">
        <v>12</v>
      </c>
      <c r="D97" s="77">
        <v>20</v>
      </c>
      <c r="E97" s="77"/>
      <c r="F97" s="78"/>
      <c r="G97" s="68"/>
    </row>
    <row r="98" spans="2:7" x14ac:dyDescent="0.25">
      <c r="B98" s="61" t="s">
        <v>13</v>
      </c>
      <c r="C98" s="62"/>
      <c r="D98" s="77">
        <v>64</v>
      </c>
      <c r="E98" s="77"/>
      <c r="F98" s="78"/>
      <c r="G98" s="68"/>
    </row>
    <row r="99" spans="2:7" x14ac:dyDescent="0.25">
      <c r="B99" s="61" t="s">
        <v>14</v>
      </c>
      <c r="C99" s="62"/>
      <c r="D99" s="77">
        <v>64</v>
      </c>
      <c r="E99" s="77"/>
      <c r="F99" s="78"/>
      <c r="G99" s="68"/>
    </row>
    <row r="100" spans="2:7" x14ac:dyDescent="0.25">
      <c r="B100" s="61" t="s">
        <v>15</v>
      </c>
      <c r="C100" s="62"/>
      <c r="D100" s="62" t="s">
        <v>16</v>
      </c>
      <c r="E100" s="62"/>
      <c r="F100" s="75"/>
      <c r="G100" s="68"/>
    </row>
    <row r="101" spans="2:7" x14ac:dyDescent="0.25">
      <c r="B101" s="14" t="s">
        <v>17</v>
      </c>
      <c r="C101" s="13"/>
      <c r="D101" s="77">
        <v>1</v>
      </c>
      <c r="E101" s="77"/>
      <c r="F101" s="78"/>
      <c r="G101" s="68"/>
    </row>
    <row r="102" spans="2:7" ht="15.75" thickBot="1" x14ac:dyDescent="0.3">
      <c r="B102" s="82" t="s">
        <v>18</v>
      </c>
      <c r="C102" s="83"/>
      <c r="D102" s="84" t="s">
        <v>19</v>
      </c>
      <c r="E102" s="84"/>
      <c r="F102" s="85"/>
      <c r="G102" s="69"/>
    </row>
    <row r="103" spans="2:7" ht="15.75" thickBot="1" x14ac:dyDescent="0.3"/>
    <row r="104" spans="2:7" ht="15.75" thickBot="1" x14ac:dyDescent="0.3">
      <c r="B104" s="86" t="s">
        <v>20</v>
      </c>
      <c r="C104" s="87"/>
      <c r="D104" s="87"/>
      <c r="E104" s="87"/>
      <c r="F104" s="88"/>
      <c r="G104" s="72" t="s">
        <v>79</v>
      </c>
    </row>
    <row r="105" spans="2:7" x14ac:dyDescent="0.25">
      <c r="B105" s="70" t="s">
        <v>1</v>
      </c>
      <c r="C105" s="71"/>
      <c r="D105" s="29" t="s">
        <v>2</v>
      </c>
      <c r="E105" s="29" t="s">
        <v>21</v>
      </c>
      <c r="F105" s="18" t="s">
        <v>22</v>
      </c>
      <c r="G105" s="68"/>
    </row>
    <row r="106" spans="2:7" x14ac:dyDescent="0.25">
      <c r="B106" s="61" t="s">
        <v>23</v>
      </c>
      <c r="C106" s="62"/>
      <c r="D106" s="13" t="s">
        <v>78</v>
      </c>
      <c r="E106" s="13" t="s">
        <v>25</v>
      </c>
      <c r="F106" s="15" t="s">
        <v>26</v>
      </c>
      <c r="G106" s="68"/>
    </row>
    <row r="107" spans="2:7" x14ac:dyDescent="0.25">
      <c r="B107" s="61" t="s">
        <v>29</v>
      </c>
      <c r="C107" s="62"/>
      <c r="D107" s="13" t="s">
        <v>7</v>
      </c>
      <c r="E107" s="13" t="s">
        <v>25</v>
      </c>
      <c r="F107" s="15" t="s">
        <v>26</v>
      </c>
      <c r="G107" s="68"/>
    </row>
    <row r="108" spans="2:7" x14ac:dyDescent="0.25">
      <c r="B108" s="61" t="s">
        <v>32</v>
      </c>
      <c r="C108" s="62"/>
      <c r="D108" s="13" t="s">
        <v>34</v>
      </c>
      <c r="E108" s="36" t="s">
        <v>35</v>
      </c>
      <c r="F108" s="16" t="s">
        <v>35</v>
      </c>
      <c r="G108" s="68"/>
    </row>
    <row r="109" spans="2:7" x14ac:dyDescent="0.25">
      <c r="B109" s="61" t="s">
        <v>33</v>
      </c>
      <c r="C109" s="62"/>
      <c r="D109" s="27" t="s">
        <v>34</v>
      </c>
      <c r="E109" s="27" t="s">
        <v>35</v>
      </c>
      <c r="F109" s="16"/>
      <c r="G109" s="68"/>
    </row>
    <row r="110" spans="2:7" x14ac:dyDescent="0.25">
      <c r="B110" s="61" t="s">
        <v>36</v>
      </c>
      <c r="C110" s="62"/>
      <c r="D110" s="27" t="s">
        <v>34</v>
      </c>
      <c r="E110" s="27"/>
      <c r="F110" s="15"/>
      <c r="G110" s="68"/>
    </row>
    <row r="111" spans="2:7" x14ac:dyDescent="0.25">
      <c r="B111" s="61" t="s">
        <v>37</v>
      </c>
      <c r="C111" s="62"/>
      <c r="D111" s="27" t="s">
        <v>34</v>
      </c>
      <c r="E111" s="27"/>
      <c r="F111" s="15"/>
      <c r="G111" s="68"/>
    </row>
    <row r="112" spans="2:7" x14ac:dyDescent="0.25">
      <c r="B112" s="61" t="s">
        <v>38</v>
      </c>
      <c r="C112" s="62"/>
      <c r="D112" s="27">
        <v>1</v>
      </c>
      <c r="E112" s="27" t="s">
        <v>35</v>
      </c>
      <c r="F112" s="16" t="s">
        <v>40</v>
      </c>
      <c r="G112" s="68"/>
    </row>
    <row r="113" spans="2:7" x14ac:dyDescent="0.25">
      <c r="B113" s="61" t="s">
        <v>41</v>
      </c>
      <c r="C113" s="62"/>
      <c r="D113" s="27" t="s">
        <v>34</v>
      </c>
      <c r="E113" s="27" t="s">
        <v>35</v>
      </c>
      <c r="F113" s="16"/>
      <c r="G113" s="68"/>
    </row>
    <row r="114" spans="2:7" x14ac:dyDescent="0.25">
      <c r="B114" s="61" t="s">
        <v>42</v>
      </c>
      <c r="C114" s="62"/>
      <c r="D114" s="27">
        <v>2</v>
      </c>
      <c r="E114" s="27" t="s">
        <v>35</v>
      </c>
      <c r="F114" s="16" t="s">
        <v>35</v>
      </c>
      <c r="G114" s="68"/>
    </row>
    <row r="115" spans="2:7" x14ac:dyDescent="0.25">
      <c r="B115" s="61" t="s">
        <v>43</v>
      </c>
      <c r="C115" s="62"/>
      <c r="D115" s="26" t="s">
        <v>34</v>
      </c>
      <c r="E115" s="27" t="s">
        <v>35</v>
      </c>
      <c r="F115" s="16" t="s">
        <v>35</v>
      </c>
      <c r="G115" s="68"/>
    </row>
    <row r="116" spans="2:7" x14ac:dyDescent="0.25">
      <c r="B116" s="61" t="s">
        <v>44</v>
      </c>
      <c r="C116" s="62"/>
      <c r="D116" s="26" t="s">
        <v>34</v>
      </c>
      <c r="E116" s="27" t="s">
        <v>35</v>
      </c>
      <c r="F116" s="16" t="s">
        <v>35</v>
      </c>
      <c r="G116" s="68"/>
    </row>
    <row r="117" spans="2:7" x14ac:dyDescent="0.25">
      <c r="B117" s="61" t="s">
        <v>46</v>
      </c>
      <c r="C117" s="62"/>
      <c r="D117" s="26" t="s">
        <v>34</v>
      </c>
      <c r="E117" s="27" t="s">
        <v>35</v>
      </c>
      <c r="F117" s="16" t="s">
        <v>35</v>
      </c>
      <c r="G117" s="68"/>
    </row>
    <row r="118" spans="2:7" x14ac:dyDescent="0.25">
      <c r="B118" s="61" t="s">
        <v>47</v>
      </c>
      <c r="C118" s="62"/>
      <c r="D118" s="26" t="s">
        <v>45</v>
      </c>
      <c r="E118" s="27" t="s">
        <v>35</v>
      </c>
      <c r="F118" s="16" t="s">
        <v>35</v>
      </c>
      <c r="G118" s="68"/>
    </row>
    <row r="119" spans="2:7" x14ac:dyDescent="0.25">
      <c r="B119" s="61" t="s">
        <v>48</v>
      </c>
      <c r="C119" s="62"/>
      <c r="D119" s="27" t="s">
        <v>34</v>
      </c>
      <c r="E119" s="27" t="s">
        <v>35</v>
      </c>
      <c r="F119" s="16" t="s">
        <v>35</v>
      </c>
      <c r="G119" s="68"/>
    </row>
    <row r="120" spans="2:7" x14ac:dyDescent="0.25">
      <c r="B120" s="61" t="s">
        <v>50</v>
      </c>
      <c r="C120" s="62"/>
      <c r="D120" s="27">
        <v>1</v>
      </c>
      <c r="E120" s="27" t="s">
        <v>35</v>
      </c>
      <c r="F120" s="16" t="s">
        <v>35</v>
      </c>
      <c r="G120" s="68"/>
    </row>
    <row r="121" spans="2:7" ht="15.75" thickBot="1" x14ac:dyDescent="0.3">
      <c r="B121" s="82" t="s">
        <v>51</v>
      </c>
      <c r="C121" s="83"/>
      <c r="D121" s="28" t="s">
        <v>82</v>
      </c>
      <c r="E121" s="28"/>
      <c r="F121" s="17"/>
      <c r="G121" s="69"/>
    </row>
    <row r="122" spans="2:7" ht="15.75" thickBot="1" x14ac:dyDescent="0.3">
      <c r="B122" s="53"/>
      <c r="C122" s="53"/>
      <c r="D122" s="46"/>
      <c r="E122" s="46"/>
      <c r="F122" s="47"/>
      <c r="G122" s="48"/>
    </row>
    <row r="123" spans="2:7" x14ac:dyDescent="0.25">
      <c r="B123" s="89" t="s">
        <v>53</v>
      </c>
      <c r="C123" s="90"/>
      <c r="D123" s="90"/>
      <c r="E123" s="90"/>
      <c r="F123" s="90"/>
      <c r="G123" s="95" t="s">
        <v>79</v>
      </c>
    </row>
    <row r="124" spans="2:7" hidden="1" x14ac:dyDescent="0.25">
      <c r="B124" s="63"/>
      <c r="C124" s="64"/>
      <c r="D124" s="27" t="str">
        <f>IF(B124="DOOR SWITCH 2 (TC)",1,"N/A")</f>
        <v>N/A</v>
      </c>
      <c r="E124" s="27" t="str">
        <f>IF(B124="DOOR SWITCH 2 (TC)",1,"N/A")</f>
        <v>N/A</v>
      </c>
      <c r="F124" s="42" t="str">
        <f>IF(B124="DOOR SWITCH 2 (TC)","VIP 1","N/A")</f>
        <v>N/A</v>
      </c>
      <c r="G124" s="96"/>
    </row>
    <row r="125" spans="2:7" hidden="1" x14ac:dyDescent="0.25">
      <c r="B125" s="65" t="s">
        <v>49</v>
      </c>
      <c r="C125" s="22" t="s">
        <v>49</v>
      </c>
      <c r="D125" s="23" t="s">
        <v>49</v>
      </c>
      <c r="E125" s="23" t="s">
        <v>49</v>
      </c>
      <c r="F125" s="51" t="s">
        <v>49</v>
      </c>
      <c r="G125" s="96"/>
    </row>
    <row r="126" spans="2:7" hidden="1" x14ac:dyDescent="0.25">
      <c r="B126" s="65"/>
      <c r="C126" s="23" t="s">
        <v>49</v>
      </c>
      <c r="D126" s="24" t="s">
        <v>49</v>
      </c>
      <c r="E126" s="23" t="s">
        <v>49</v>
      </c>
      <c r="F126" s="51"/>
      <c r="G126" s="96"/>
    </row>
    <row r="127" spans="2:7" x14ac:dyDescent="0.25">
      <c r="B127" s="35" t="s">
        <v>52</v>
      </c>
      <c r="C127" s="36" t="s">
        <v>64</v>
      </c>
      <c r="D127" s="36" t="str">
        <f>IF(B127="PS Redundancy Board","I/O Board Outputs - NO"," ")</f>
        <v>I/O Board Outputs - NO</v>
      </c>
      <c r="E127" s="36" t="str">
        <f>IF(B127="PS Redundancy Board","Sensor Address -1"," ")</f>
        <v>Sensor Address -1</v>
      </c>
      <c r="F127" s="42" t="s">
        <v>65</v>
      </c>
      <c r="G127" s="96"/>
    </row>
    <row r="128" spans="2:7" ht="15.75" thickBot="1" x14ac:dyDescent="0.3">
      <c r="B128" s="66" t="s">
        <v>49</v>
      </c>
      <c r="C128" s="67"/>
      <c r="D128" s="43"/>
      <c r="E128" s="43"/>
      <c r="F128" s="44"/>
      <c r="G128" s="97"/>
    </row>
    <row r="129" spans="2:7" ht="15.75" thickBot="1" x14ac:dyDescent="0.3">
      <c r="C129" s="12"/>
      <c r="D129" s="12"/>
      <c r="E129" s="11"/>
      <c r="F129" s="4"/>
      <c r="G129" s="8"/>
    </row>
    <row r="130" spans="2:7" ht="31.5" customHeight="1" thickBot="1" x14ac:dyDescent="0.3">
      <c r="B130" s="79" t="s">
        <v>88</v>
      </c>
      <c r="C130" s="80"/>
      <c r="D130" s="80"/>
      <c r="E130" s="80"/>
      <c r="F130" s="81"/>
      <c r="G130" s="72" t="s">
        <v>68</v>
      </c>
    </row>
    <row r="131" spans="2:7" ht="15.75" thickBot="1" x14ac:dyDescent="0.3">
      <c r="B131" s="70" t="s">
        <v>1</v>
      </c>
      <c r="C131" s="71"/>
      <c r="D131" s="71" t="s">
        <v>2</v>
      </c>
      <c r="E131" s="71"/>
      <c r="F131" s="74"/>
      <c r="G131" s="73"/>
    </row>
    <row r="132" spans="2:7" x14ac:dyDescent="0.25">
      <c r="B132" s="61" t="s">
        <v>3</v>
      </c>
      <c r="C132" s="62"/>
      <c r="D132" s="62" t="s">
        <v>87</v>
      </c>
      <c r="E132" s="62"/>
      <c r="F132" s="75"/>
      <c r="G132" s="72" t="s">
        <v>89</v>
      </c>
    </row>
    <row r="133" spans="2:7" x14ac:dyDescent="0.25">
      <c r="B133" s="61" t="s">
        <v>5</v>
      </c>
      <c r="C133" s="62"/>
      <c r="D133" s="62" t="s">
        <v>27</v>
      </c>
      <c r="E133" s="62"/>
      <c r="F133" s="75"/>
      <c r="G133" s="68"/>
    </row>
    <row r="134" spans="2:7" x14ac:dyDescent="0.25">
      <c r="B134" s="76" t="s">
        <v>7</v>
      </c>
      <c r="C134" s="13" t="s">
        <v>8</v>
      </c>
      <c r="D134" s="62" t="s">
        <v>61</v>
      </c>
      <c r="E134" s="62"/>
      <c r="F134" s="75"/>
      <c r="G134" s="68"/>
    </row>
    <row r="135" spans="2:7" x14ac:dyDescent="0.25">
      <c r="B135" s="76"/>
      <c r="C135" s="13" t="s">
        <v>9</v>
      </c>
      <c r="D135" s="62" t="s">
        <v>10</v>
      </c>
      <c r="E135" s="62"/>
      <c r="F135" s="75"/>
      <c r="G135" s="68"/>
    </row>
    <row r="136" spans="2:7" x14ac:dyDescent="0.25">
      <c r="B136" s="76"/>
      <c r="C136" s="13" t="s">
        <v>11</v>
      </c>
      <c r="D136" s="62" t="s">
        <v>71</v>
      </c>
      <c r="E136" s="62"/>
      <c r="F136" s="75"/>
      <c r="G136" s="68"/>
    </row>
    <row r="137" spans="2:7" x14ac:dyDescent="0.25">
      <c r="B137" s="76"/>
      <c r="C137" s="13" t="s">
        <v>12</v>
      </c>
      <c r="D137" s="77">
        <v>20</v>
      </c>
      <c r="E137" s="77"/>
      <c r="F137" s="78"/>
      <c r="G137" s="68"/>
    </row>
    <row r="138" spans="2:7" x14ac:dyDescent="0.25">
      <c r="B138" s="61" t="s">
        <v>13</v>
      </c>
      <c r="C138" s="62"/>
      <c r="D138" s="77">
        <v>16</v>
      </c>
      <c r="E138" s="77"/>
      <c r="F138" s="78"/>
      <c r="G138" s="68"/>
    </row>
    <row r="139" spans="2:7" x14ac:dyDescent="0.25">
      <c r="B139" s="61" t="s">
        <v>14</v>
      </c>
      <c r="C139" s="62"/>
      <c r="D139" s="77">
        <v>64</v>
      </c>
      <c r="E139" s="77"/>
      <c r="F139" s="78"/>
      <c r="G139" s="68"/>
    </row>
    <row r="140" spans="2:7" x14ac:dyDescent="0.25">
      <c r="B140" s="61" t="s">
        <v>15</v>
      </c>
      <c r="C140" s="62"/>
      <c r="D140" s="62" t="s">
        <v>16</v>
      </c>
      <c r="E140" s="62"/>
      <c r="F140" s="75"/>
      <c r="G140" s="68"/>
    </row>
    <row r="141" spans="2:7" x14ac:dyDescent="0.25">
      <c r="B141" s="14" t="s">
        <v>17</v>
      </c>
      <c r="C141" s="13"/>
      <c r="D141" s="77">
        <v>1</v>
      </c>
      <c r="E141" s="77"/>
      <c r="F141" s="78"/>
      <c r="G141" s="68"/>
    </row>
    <row r="142" spans="2:7" ht="15.75" thickBot="1" x14ac:dyDescent="0.3">
      <c r="B142" s="82" t="s">
        <v>18</v>
      </c>
      <c r="C142" s="83"/>
      <c r="D142" s="84" t="s">
        <v>19</v>
      </c>
      <c r="E142" s="84"/>
      <c r="F142" s="85"/>
      <c r="G142" s="69"/>
    </row>
    <row r="143" spans="2:7" ht="15.75" thickBot="1" x14ac:dyDescent="0.3"/>
    <row r="144" spans="2:7" ht="15.75" thickBot="1" x14ac:dyDescent="0.3">
      <c r="B144" s="86" t="s">
        <v>20</v>
      </c>
      <c r="C144" s="87"/>
      <c r="D144" s="87"/>
      <c r="E144" s="87"/>
      <c r="F144" s="88"/>
      <c r="G144" s="72" t="s">
        <v>89</v>
      </c>
    </row>
    <row r="145" spans="2:7" x14ac:dyDescent="0.25">
      <c r="B145" s="70" t="s">
        <v>1</v>
      </c>
      <c r="C145" s="71"/>
      <c r="D145" s="29" t="s">
        <v>2</v>
      </c>
      <c r="E145" s="29" t="s">
        <v>21</v>
      </c>
      <c r="F145" s="18" t="s">
        <v>22</v>
      </c>
      <c r="G145" s="68"/>
    </row>
    <row r="146" spans="2:7" x14ac:dyDescent="0.25">
      <c r="B146" s="61" t="s">
        <v>23</v>
      </c>
      <c r="C146" s="62"/>
      <c r="D146" s="13" t="s">
        <v>78</v>
      </c>
      <c r="E146" s="13" t="s">
        <v>25</v>
      </c>
      <c r="F146" s="15" t="s">
        <v>26</v>
      </c>
      <c r="G146" s="68"/>
    </row>
    <row r="147" spans="2:7" x14ac:dyDescent="0.25">
      <c r="B147" s="61" t="s">
        <v>29</v>
      </c>
      <c r="C147" s="62"/>
      <c r="D147" s="13" t="s">
        <v>7</v>
      </c>
      <c r="E147" s="13" t="s">
        <v>25</v>
      </c>
      <c r="F147" s="15" t="s">
        <v>26</v>
      </c>
      <c r="G147" s="68"/>
    </row>
    <row r="148" spans="2:7" x14ac:dyDescent="0.25">
      <c r="B148" s="61" t="s">
        <v>32</v>
      </c>
      <c r="C148" s="62"/>
      <c r="D148" s="13" t="s">
        <v>34</v>
      </c>
      <c r="E148" s="36" t="s">
        <v>35</v>
      </c>
      <c r="F148" s="16" t="s">
        <v>35</v>
      </c>
      <c r="G148" s="68"/>
    </row>
    <row r="149" spans="2:7" x14ac:dyDescent="0.25">
      <c r="B149" s="61" t="s">
        <v>33</v>
      </c>
      <c r="C149" s="62"/>
      <c r="D149" s="27" t="s">
        <v>34</v>
      </c>
      <c r="E149" s="27" t="s">
        <v>35</v>
      </c>
      <c r="F149" s="16"/>
      <c r="G149" s="68"/>
    </row>
    <row r="150" spans="2:7" x14ac:dyDescent="0.25">
      <c r="B150" s="61" t="s">
        <v>36</v>
      </c>
      <c r="C150" s="62"/>
      <c r="D150" s="27" t="s">
        <v>34</v>
      </c>
      <c r="E150" s="27"/>
      <c r="F150" s="15"/>
      <c r="G150" s="68"/>
    </row>
    <row r="151" spans="2:7" x14ac:dyDescent="0.25">
      <c r="B151" s="61" t="s">
        <v>37</v>
      </c>
      <c r="C151" s="62"/>
      <c r="D151" s="27" t="s">
        <v>34</v>
      </c>
      <c r="E151" s="27"/>
      <c r="F151" s="15"/>
      <c r="G151" s="68"/>
    </row>
    <row r="152" spans="2:7" x14ac:dyDescent="0.25">
      <c r="B152" s="61" t="s">
        <v>38</v>
      </c>
      <c r="C152" s="62"/>
      <c r="D152" s="27">
        <v>1</v>
      </c>
      <c r="E152" s="27" t="s">
        <v>35</v>
      </c>
      <c r="F152" s="16" t="s">
        <v>40</v>
      </c>
      <c r="G152" s="68"/>
    </row>
    <row r="153" spans="2:7" x14ac:dyDescent="0.25">
      <c r="B153" s="61" t="s">
        <v>41</v>
      </c>
      <c r="C153" s="62"/>
      <c r="D153" s="27" t="s">
        <v>34</v>
      </c>
      <c r="E153" s="27" t="s">
        <v>35</v>
      </c>
      <c r="F153" s="16"/>
      <c r="G153" s="68"/>
    </row>
    <row r="154" spans="2:7" x14ac:dyDescent="0.25">
      <c r="B154" s="61" t="s">
        <v>42</v>
      </c>
      <c r="C154" s="62"/>
      <c r="D154" s="27" t="s">
        <v>34</v>
      </c>
      <c r="E154" s="27" t="s">
        <v>35</v>
      </c>
      <c r="F154" s="16" t="s">
        <v>35</v>
      </c>
      <c r="G154" s="68"/>
    </row>
    <row r="155" spans="2:7" x14ac:dyDescent="0.25">
      <c r="B155" s="61" t="s">
        <v>43</v>
      </c>
      <c r="C155" s="62"/>
      <c r="D155" s="26" t="s">
        <v>34</v>
      </c>
      <c r="E155" s="27" t="s">
        <v>35</v>
      </c>
      <c r="F155" s="16" t="s">
        <v>35</v>
      </c>
      <c r="G155" s="68"/>
    </row>
    <row r="156" spans="2:7" x14ac:dyDescent="0.25">
      <c r="B156" s="61" t="s">
        <v>44</v>
      </c>
      <c r="C156" s="62"/>
      <c r="D156" s="26" t="s">
        <v>34</v>
      </c>
      <c r="E156" s="27" t="s">
        <v>35</v>
      </c>
      <c r="F156" s="16" t="s">
        <v>35</v>
      </c>
      <c r="G156" s="68"/>
    </row>
    <row r="157" spans="2:7" x14ac:dyDescent="0.25">
      <c r="B157" s="61" t="s">
        <v>46</v>
      </c>
      <c r="C157" s="62"/>
      <c r="D157" s="26" t="s">
        <v>34</v>
      </c>
      <c r="E157" s="27" t="s">
        <v>35</v>
      </c>
      <c r="F157" s="16" t="s">
        <v>35</v>
      </c>
      <c r="G157" s="68"/>
    </row>
    <row r="158" spans="2:7" x14ac:dyDescent="0.25">
      <c r="B158" s="61" t="s">
        <v>47</v>
      </c>
      <c r="C158" s="62"/>
      <c r="D158" s="26" t="s">
        <v>45</v>
      </c>
      <c r="E158" s="27" t="s">
        <v>35</v>
      </c>
      <c r="F158" s="16" t="s">
        <v>35</v>
      </c>
      <c r="G158" s="68"/>
    </row>
    <row r="159" spans="2:7" x14ac:dyDescent="0.25">
      <c r="B159" s="61" t="s">
        <v>48</v>
      </c>
      <c r="C159" s="62"/>
      <c r="D159" s="27" t="s">
        <v>34</v>
      </c>
      <c r="E159" s="27" t="s">
        <v>35</v>
      </c>
      <c r="F159" s="16" t="s">
        <v>35</v>
      </c>
      <c r="G159" s="68"/>
    </row>
    <row r="160" spans="2:7" x14ac:dyDescent="0.25">
      <c r="B160" s="61" t="s">
        <v>50</v>
      </c>
      <c r="C160" s="62"/>
      <c r="D160" s="27">
        <v>1</v>
      </c>
      <c r="E160" s="27" t="s">
        <v>35</v>
      </c>
      <c r="F160" s="16" t="s">
        <v>35</v>
      </c>
      <c r="G160" s="68"/>
    </row>
    <row r="161" spans="2:7" ht="15.75" thickBot="1" x14ac:dyDescent="0.3">
      <c r="B161" s="82" t="s">
        <v>51</v>
      </c>
      <c r="C161" s="83"/>
      <c r="D161" s="28" t="s">
        <v>82</v>
      </c>
      <c r="E161" s="28"/>
      <c r="F161" s="17"/>
      <c r="G161" s="69"/>
    </row>
    <row r="162" spans="2:7" ht="15.75" thickBot="1" x14ac:dyDescent="0.3">
      <c r="B162" s="53"/>
      <c r="C162" s="53"/>
      <c r="D162" s="46"/>
      <c r="E162" s="46"/>
      <c r="F162" s="47"/>
      <c r="G162" s="48"/>
    </row>
    <row r="163" spans="2:7" x14ac:dyDescent="0.25">
      <c r="B163" s="89" t="s">
        <v>53</v>
      </c>
      <c r="C163" s="90"/>
      <c r="D163" s="90"/>
      <c r="E163" s="90"/>
      <c r="F163" s="90"/>
      <c r="G163" s="95" t="s">
        <v>89</v>
      </c>
    </row>
    <row r="164" spans="2:7" hidden="1" x14ac:dyDescent="0.25">
      <c r="B164" s="63"/>
      <c r="C164" s="64"/>
      <c r="D164" s="27" t="str">
        <f>IF(B164="DOOR SWITCH 2 (TC)",1,"N/A")</f>
        <v>N/A</v>
      </c>
      <c r="E164" s="27" t="str">
        <f>IF(B164="DOOR SWITCH 2 (TC)",1,"N/A")</f>
        <v>N/A</v>
      </c>
      <c r="F164" s="42" t="str">
        <f>IF(B164="DOOR SWITCH 2 (TC)","VIP 1","N/A")</f>
        <v>N/A</v>
      </c>
      <c r="G164" s="96"/>
    </row>
    <row r="165" spans="2:7" hidden="1" x14ac:dyDescent="0.25">
      <c r="B165" s="65" t="s">
        <v>49</v>
      </c>
      <c r="C165" s="22" t="s">
        <v>49</v>
      </c>
      <c r="D165" s="23" t="s">
        <v>49</v>
      </c>
      <c r="E165" s="23" t="s">
        <v>49</v>
      </c>
      <c r="F165" s="51" t="s">
        <v>49</v>
      </c>
      <c r="G165" s="96"/>
    </row>
    <row r="166" spans="2:7" hidden="1" x14ac:dyDescent="0.25">
      <c r="B166" s="65"/>
      <c r="C166" s="23" t="s">
        <v>49</v>
      </c>
      <c r="D166" s="24" t="s">
        <v>49</v>
      </c>
      <c r="E166" s="23" t="s">
        <v>49</v>
      </c>
      <c r="F166" s="51"/>
      <c r="G166" s="96"/>
    </row>
    <row r="167" spans="2:7" x14ac:dyDescent="0.25">
      <c r="B167" s="35" t="s">
        <v>52</v>
      </c>
      <c r="C167" s="36" t="s">
        <v>90</v>
      </c>
      <c r="D167" s="36" t="str">
        <f>IF(B167="PS Redundancy Board","I/O Board Outputs - NO"," ")</f>
        <v>I/O Board Outputs - NO</v>
      </c>
      <c r="E167" s="36" t="str">
        <f>IF(B167="PS Redundancy Board","Sensor Address -1"," ")</f>
        <v>Sensor Address -1</v>
      </c>
      <c r="F167" s="42" t="s">
        <v>65</v>
      </c>
      <c r="G167" s="96"/>
    </row>
    <row r="168" spans="2:7" ht="15.75" thickBot="1" x14ac:dyDescent="0.3">
      <c r="B168" s="66" t="s">
        <v>49</v>
      </c>
      <c r="C168" s="67"/>
      <c r="D168" s="43"/>
      <c r="E168" s="43"/>
      <c r="F168" s="44"/>
      <c r="G168" s="97"/>
    </row>
    <row r="169" spans="2:7" ht="15.75" thickBot="1" x14ac:dyDescent="0.3">
      <c r="C169" s="12"/>
      <c r="D169" s="12"/>
      <c r="E169" s="11"/>
      <c r="F169" s="4"/>
      <c r="G169" s="8"/>
    </row>
    <row r="170" spans="2:7" ht="31.5" customHeight="1" thickBot="1" x14ac:dyDescent="0.3">
      <c r="B170" s="79" t="s">
        <v>92</v>
      </c>
      <c r="C170" s="80"/>
      <c r="D170" s="80"/>
      <c r="E170" s="80"/>
      <c r="F170" s="81"/>
      <c r="G170" s="72" t="s">
        <v>68</v>
      </c>
    </row>
    <row r="171" spans="2:7" ht="15.75" thickBot="1" x14ac:dyDescent="0.3">
      <c r="B171" s="70" t="s">
        <v>1</v>
      </c>
      <c r="C171" s="71"/>
      <c r="D171" s="71" t="s">
        <v>2</v>
      </c>
      <c r="E171" s="71"/>
      <c r="F171" s="74"/>
      <c r="G171" s="73"/>
    </row>
    <row r="172" spans="2:7" x14ac:dyDescent="0.25">
      <c r="B172" s="61" t="s">
        <v>3</v>
      </c>
      <c r="C172" s="62"/>
      <c r="D172" s="62" t="s">
        <v>87</v>
      </c>
      <c r="E172" s="62"/>
      <c r="F172" s="75"/>
      <c r="G172" s="72" t="s">
        <v>91</v>
      </c>
    </row>
    <row r="173" spans="2:7" x14ac:dyDescent="0.25">
      <c r="B173" s="61" t="s">
        <v>5</v>
      </c>
      <c r="C173" s="62"/>
      <c r="D173" s="62" t="s">
        <v>27</v>
      </c>
      <c r="E173" s="62"/>
      <c r="F173" s="75"/>
      <c r="G173" s="68"/>
    </row>
    <row r="174" spans="2:7" x14ac:dyDescent="0.25">
      <c r="B174" s="76" t="s">
        <v>7</v>
      </c>
      <c r="C174" s="13" t="s">
        <v>8</v>
      </c>
      <c r="D174" s="62" t="s">
        <v>61</v>
      </c>
      <c r="E174" s="62"/>
      <c r="F174" s="75"/>
      <c r="G174" s="68"/>
    </row>
    <row r="175" spans="2:7" x14ac:dyDescent="0.25">
      <c r="B175" s="76"/>
      <c r="C175" s="13" t="s">
        <v>9</v>
      </c>
      <c r="D175" s="62" t="s">
        <v>10</v>
      </c>
      <c r="E175" s="62"/>
      <c r="F175" s="75"/>
      <c r="G175" s="68"/>
    </row>
    <row r="176" spans="2:7" x14ac:dyDescent="0.25">
      <c r="B176" s="76"/>
      <c r="C176" s="13" t="s">
        <v>11</v>
      </c>
      <c r="D176" s="62" t="s">
        <v>62</v>
      </c>
      <c r="E176" s="62"/>
      <c r="F176" s="75"/>
      <c r="G176" s="68"/>
    </row>
    <row r="177" spans="2:7" x14ac:dyDescent="0.25">
      <c r="B177" s="76"/>
      <c r="C177" s="13" t="s">
        <v>12</v>
      </c>
      <c r="D177" s="77">
        <v>20</v>
      </c>
      <c r="E177" s="77"/>
      <c r="F177" s="78"/>
      <c r="G177" s="68"/>
    </row>
    <row r="178" spans="2:7" x14ac:dyDescent="0.25">
      <c r="B178" s="61" t="s">
        <v>13</v>
      </c>
      <c r="C178" s="62"/>
      <c r="D178" s="77">
        <v>24</v>
      </c>
      <c r="E178" s="77"/>
      <c r="F178" s="78"/>
      <c r="G178" s="68"/>
    </row>
    <row r="179" spans="2:7" x14ac:dyDescent="0.25">
      <c r="B179" s="61" t="s">
        <v>14</v>
      </c>
      <c r="C179" s="62"/>
      <c r="D179" s="77">
        <v>80</v>
      </c>
      <c r="E179" s="77"/>
      <c r="F179" s="78"/>
      <c r="G179" s="68"/>
    </row>
    <row r="180" spans="2:7" x14ac:dyDescent="0.25">
      <c r="B180" s="61" t="s">
        <v>15</v>
      </c>
      <c r="C180" s="62"/>
      <c r="D180" s="62" t="s">
        <v>16</v>
      </c>
      <c r="E180" s="62"/>
      <c r="F180" s="75"/>
      <c r="G180" s="68"/>
    </row>
    <row r="181" spans="2:7" x14ac:dyDescent="0.25">
      <c r="B181" s="14" t="s">
        <v>17</v>
      </c>
      <c r="C181" s="13"/>
      <c r="D181" s="77">
        <v>1</v>
      </c>
      <c r="E181" s="77"/>
      <c r="F181" s="78"/>
      <c r="G181" s="68"/>
    </row>
    <row r="182" spans="2:7" ht="15.75" thickBot="1" x14ac:dyDescent="0.3">
      <c r="B182" s="82" t="s">
        <v>18</v>
      </c>
      <c r="C182" s="83"/>
      <c r="D182" s="84" t="s">
        <v>19</v>
      </c>
      <c r="E182" s="84"/>
      <c r="F182" s="85"/>
      <c r="G182" s="69"/>
    </row>
    <row r="183" spans="2:7" ht="15.75" thickBot="1" x14ac:dyDescent="0.3"/>
    <row r="184" spans="2:7" ht="15.75" thickBot="1" x14ac:dyDescent="0.3">
      <c r="B184" s="86" t="s">
        <v>20</v>
      </c>
      <c r="C184" s="87"/>
      <c r="D184" s="87"/>
      <c r="E184" s="87"/>
      <c r="F184" s="88"/>
      <c r="G184" s="72" t="s">
        <v>91</v>
      </c>
    </row>
    <row r="185" spans="2:7" x14ac:dyDescent="0.25">
      <c r="B185" s="70" t="s">
        <v>1</v>
      </c>
      <c r="C185" s="71"/>
      <c r="D185" s="29" t="s">
        <v>2</v>
      </c>
      <c r="E185" s="29" t="s">
        <v>21</v>
      </c>
      <c r="F185" s="18" t="s">
        <v>22</v>
      </c>
      <c r="G185" s="68"/>
    </row>
    <row r="186" spans="2:7" x14ac:dyDescent="0.25">
      <c r="B186" s="61" t="s">
        <v>23</v>
      </c>
      <c r="C186" s="62"/>
      <c r="D186" s="13" t="s">
        <v>78</v>
      </c>
      <c r="E186" s="13" t="s">
        <v>25</v>
      </c>
      <c r="F186" s="15" t="s">
        <v>26</v>
      </c>
      <c r="G186" s="68"/>
    </row>
    <row r="187" spans="2:7" x14ac:dyDescent="0.25">
      <c r="B187" s="61" t="s">
        <v>29</v>
      </c>
      <c r="C187" s="62"/>
      <c r="D187" s="13" t="s">
        <v>7</v>
      </c>
      <c r="E187" s="13" t="s">
        <v>25</v>
      </c>
      <c r="F187" s="15" t="s">
        <v>26</v>
      </c>
      <c r="G187" s="68"/>
    </row>
    <row r="188" spans="2:7" x14ac:dyDescent="0.25">
      <c r="B188" s="61" t="s">
        <v>32</v>
      </c>
      <c r="C188" s="62"/>
      <c r="D188" s="13" t="s">
        <v>34</v>
      </c>
      <c r="E188" s="36" t="s">
        <v>35</v>
      </c>
      <c r="F188" s="16" t="s">
        <v>35</v>
      </c>
      <c r="G188" s="68"/>
    </row>
    <row r="189" spans="2:7" x14ac:dyDescent="0.25">
      <c r="B189" s="61" t="s">
        <v>33</v>
      </c>
      <c r="C189" s="62"/>
      <c r="D189" s="27" t="s">
        <v>34</v>
      </c>
      <c r="E189" s="27" t="s">
        <v>35</v>
      </c>
      <c r="F189" s="16"/>
      <c r="G189" s="68"/>
    </row>
    <row r="190" spans="2:7" x14ac:dyDescent="0.25">
      <c r="B190" s="61" t="s">
        <v>36</v>
      </c>
      <c r="C190" s="62"/>
      <c r="D190" s="27" t="s">
        <v>34</v>
      </c>
      <c r="E190" s="27"/>
      <c r="F190" s="15"/>
      <c r="G190" s="68"/>
    </row>
    <row r="191" spans="2:7" x14ac:dyDescent="0.25">
      <c r="B191" s="61" t="s">
        <v>37</v>
      </c>
      <c r="C191" s="62"/>
      <c r="D191" s="27" t="s">
        <v>34</v>
      </c>
      <c r="E191" s="27"/>
      <c r="F191" s="15"/>
      <c r="G191" s="68"/>
    </row>
    <row r="192" spans="2:7" x14ac:dyDescent="0.25">
      <c r="B192" s="61" t="s">
        <v>38</v>
      </c>
      <c r="C192" s="62"/>
      <c r="D192" s="27">
        <v>1</v>
      </c>
      <c r="E192" s="27" t="s">
        <v>35</v>
      </c>
      <c r="F192" s="16" t="s">
        <v>40</v>
      </c>
      <c r="G192" s="68"/>
    </row>
    <row r="193" spans="2:7" x14ac:dyDescent="0.25">
      <c r="B193" s="61" t="s">
        <v>41</v>
      </c>
      <c r="C193" s="62"/>
      <c r="D193" s="27" t="s">
        <v>34</v>
      </c>
      <c r="E193" s="27" t="s">
        <v>35</v>
      </c>
      <c r="F193" s="16"/>
      <c r="G193" s="68"/>
    </row>
    <row r="194" spans="2:7" x14ac:dyDescent="0.25">
      <c r="B194" s="61" t="s">
        <v>42</v>
      </c>
      <c r="C194" s="62"/>
      <c r="D194" s="27" t="s">
        <v>34</v>
      </c>
      <c r="E194" s="27" t="s">
        <v>35</v>
      </c>
      <c r="F194" s="16" t="s">
        <v>35</v>
      </c>
      <c r="G194" s="68"/>
    </row>
    <row r="195" spans="2:7" x14ac:dyDescent="0.25">
      <c r="B195" s="61" t="s">
        <v>43</v>
      </c>
      <c r="C195" s="62"/>
      <c r="D195" s="26" t="s">
        <v>34</v>
      </c>
      <c r="E195" s="27" t="s">
        <v>35</v>
      </c>
      <c r="F195" s="16" t="s">
        <v>35</v>
      </c>
      <c r="G195" s="68"/>
    </row>
    <row r="196" spans="2:7" x14ac:dyDescent="0.25">
      <c r="B196" s="61" t="s">
        <v>44</v>
      </c>
      <c r="C196" s="62"/>
      <c r="D196" s="26" t="s">
        <v>34</v>
      </c>
      <c r="E196" s="27" t="s">
        <v>35</v>
      </c>
      <c r="F196" s="16" t="s">
        <v>35</v>
      </c>
      <c r="G196" s="68"/>
    </row>
    <row r="197" spans="2:7" x14ac:dyDescent="0.25">
      <c r="B197" s="61" t="s">
        <v>46</v>
      </c>
      <c r="C197" s="62"/>
      <c r="D197" s="26" t="s">
        <v>34</v>
      </c>
      <c r="E197" s="27" t="s">
        <v>35</v>
      </c>
      <c r="F197" s="16" t="s">
        <v>35</v>
      </c>
      <c r="G197" s="68"/>
    </row>
    <row r="198" spans="2:7" x14ac:dyDescent="0.25">
      <c r="B198" s="61" t="s">
        <v>47</v>
      </c>
      <c r="C198" s="62"/>
      <c r="D198" s="26" t="s">
        <v>45</v>
      </c>
      <c r="E198" s="27" t="s">
        <v>35</v>
      </c>
      <c r="F198" s="16" t="s">
        <v>35</v>
      </c>
      <c r="G198" s="68"/>
    </row>
    <row r="199" spans="2:7" x14ac:dyDescent="0.25">
      <c r="B199" s="61" t="s">
        <v>48</v>
      </c>
      <c r="C199" s="62"/>
      <c r="D199" s="27" t="s">
        <v>34</v>
      </c>
      <c r="E199" s="27" t="s">
        <v>35</v>
      </c>
      <c r="F199" s="16" t="s">
        <v>35</v>
      </c>
      <c r="G199" s="68"/>
    </row>
    <row r="200" spans="2:7" x14ac:dyDescent="0.25">
      <c r="B200" s="61" t="s">
        <v>50</v>
      </c>
      <c r="C200" s="62"/>
      <c r="D200" s="27">
        <v>1</v>
      </c>
      <c r="E200" s="27" t="s">
        <v>35</v>
      </c>
      <c r="F200" s="16" t="s">
        <v>35</v>
      </c>
      <c r="G200" s="68"/>
    </row>
    <row r="201" spans="2:7" ht="15.75" thickBot="1" x14ac:dyDescent="0.3">
      <c r="B201" s="82" t="s">
        <v>51</v>
      </c>
      <c r="C201" s="83"/>
      <c r="D201" s="28" t="s">
        <v>82</v>
      </c>
      <c r="E201" s="28"/>
      <c r="F201" s="17"/>
      <c r="G201" s="69"/>
    </row>
    <row r="202" spans="2:7" ht="15.75" thickBot="1" x14ac:dyDescent="0.3">
      <c r="B202" s="53"/>
      <c r="C202" s="53"/>
      <c r="D202" s="46"/>
      <c r="E202" s="46"/>
      <c r="F202" s="47"/>
      <c r="G202" s="48"/>
    </row>
    <row r="203" spans="2:7" x14ac:dyDescent="0.25">
      <c r="B203" s="89" t="s">
        <v>53</v>
      </c>
      <c r="C203" s="90"/>
      <c r="D203" s="90"/>
      <c r="E203" s="90"/>
      <c r="F203" s="90"/>
      <c r="G203" s="95" t="s">
        <v>91</v>
      </c>
    </row>
    <row r="204" spans="2:7" hidden="1" x14ac:dyDescent="0.25">
      <c r="B204" s="63"/>
      <c r="C204" s="64"/>
      <c r="D204" s="27" t="str">
        <f>IF(B204="DOOR SWITCH 2 (TC)",1,"N/A")</f>
        <v>N/A</v>
      </c>
      <c r="E204" s="27" t="str">
        <f>IF(B204="DOOR SWITCH 2 (TC)",1,"N/A")</f>
        <v>N/A</v>
      </c>
      <c r="F204" s="42" t="str">
        <f>IF(B204="DOOR SWITCH 2 (TC)","VIP 1","N/A")</f>
        <v>N/A</v>
      </c>
      <c r="G204" s="96"/>
    </row>
    <row r="205" spans="2:7" hidden="1" x14ac:dyDescent="0.25">
      <c r="B205" s="65" t="s">
        <v>49</v>
      </c>
      <c r="C205" s="22" t="s">
        <v>49</v>
      </c>
      <c r="D205" s="23" t="s">
        <v>49</v>
      </c>
      <c r="E205" s="23" t="s">
        <v>49</v>
      </c>
      <c r="F205" s="51" t="s">
        <v>49</v>
      </c>
      <c r="G205" s="96"/>
    </row>
    <row r="206" spans="2:7" hidden="1" x14ac:dyDescent="0.25">
      <c r="B206" s="65"/>
      <c r="C206" s="23" t="s">
        <v>49</v>
      </c>
      <c r="D206" s="24" t="s">
        <v>49</v>
      </c>
      <c r="E206" s="23" t="s">
        <v>49</v>
      </c>
      <c r="F206" s="51"/>
      <c r="G206" s="96"/>
    </row>
    <row r="207" spans="2:7" x14ac:dyDescent="0.25">
      <c r="B207" s="35" t="s">
        <v>52</v>
      </c>
      <c r="C207" s="36" t="s">
        <v>90</v>
      </c>
      <c r="D207" s="36" t="str">
        <f>IF(B207="PS Redundancy Board","I/O Board Outputs - NO"," ")</f>
        <v>I/O Board Outputs - NO</v>
      </c>
      <c r="E207" s="36" t="str">
        <f>IF(B207="PS Redundancy Board","Sensor Address -1"," ")</f>
        <v>Sensor Address -1</v>
      </c>
      <c r="F207" s="42" t="s">
        <v>65</v>
      </c>
      <c r="G207" s="96"/>
    </row>
    <row r="208" spans="2:7" ht="15.75" thickBot="1" x14ac:dyDescent="0.3">
      <c r="B208" s="66" t="s">
        <v>49</v>
      </c>
      <c r="C208" s="67"/>
      <c r="D208" s="43"/>
      <c r="E208" s="43"/>
      <c r="F208" s="44"/>
      <c r="G208" s="97"/>
    </row>
    <row r="209" spans="2:7" ht="15.75" thickBot="1" x14ac:dyDescent="0.3">
      <c r="C209" s="12"/>
      <c r="D209" s="12"/>
      <c r="E209" s="11"/>
      <c r="F209" s="4"/>
      <c r="G209" s="8"/>
    </row>
    <row r="210" spans="2:7" ht="30.75" customHeight="1" thickBot="1" x14ac:dyDescent="0.3">
      <c r="B210" s="134" t="s">
        <v>114</v>
      </c>
      <c r="C210" s="94"/>
      <c r="D210" s="94"/>
      <c r="E210" s="94"/>
      <c r="F210" s="118"/>
      <c r="G210" s="95" t="s">
        <v>97</v>
      </c>
    </row>
    <row r="211" spans="2:7" ht="15.75" thickBot="1" x14ac:dyDescent="0.3">
      <c r="B211" s="70" t="s">
        <v>1</v>
      </c>
      <c r="C211" s="71"/>
      <c r="D211" s="71" t="s">
        <v>2</v>
      </c>
      <c r="E211" s="71"/>
      <c r="F211" s="104"/>
      <c r="G211" s="103"/>
    </row>
    <row r="212" spans="2:7" x14ac:dyDescent="0.25">
      <c r="B212" s="61" t="s">
        <v>3</v>
      </c>
      <c r="C212" s="62"/>
      <c r="D212" s="62" t="s">
        <v>98</v>
      </c>
      <c r="E212" s="62"/>
      <c r="F212" s="105"/>
      <c r="G212" s="95" t="s">
        <v>115</v>
      </c>
    </row>
    <row r="213" spans="2:7" x14ac:dyDescent="0.25">
      <c r="B213" s="61" t="s">
        <v>5</v>
      </c>
      <c r="C213" s="62"/>
      <c r="D213" s="62" t="s">
        <v>27</v>
      </c>
      <c r="E213" s="62"/>
      <c r="F213" s="105"/>
      <c r="G213" s="96"/>
    </row>
    <row r="214" spans="2:7" x14ac:dyDescent="0.25">
      <c r="B214" s="76" t="s">
        <v>7</v>
      </c>
      <c r="C214" s="13" t="s">
        <v>8</v>
      </c>
      <c r="D214" s="62" t="s">
        <v>61</v>
      </c>
      <c r="E214" s="62"/>
      <c r="F214" s="105"/>
      <c r="G214" s="96"/>
    </row>
    <row r="215" spans="2:7" x14ac:dyDescent="0.25">
      <c r="B215" s="76"/>
      <c r="C215" s="13" t="s">
        <v>9</v>
      </c>
      <c r="D215" s="62" t="s">
        <v>99</v>
      </c>
      <c r="E215" s="62"/>
      <c r="F215" s="105"/>
      <c r="G215" s="96"/>
    </row>
    <row r="216" spans="2:7" x14ac:dyDescent="0.25">
      <c r="B216" s="76"/>
      <c r="C216" s="13" t="s">
        <v>11</v>
      </c>
      <c r="D216" s="62" t="s">
        <v>116</v>
      </c>
      <c r="E216" s="62"/>
      <c r="F216" s="105"/>
      <c r="G216" s="96"/>
    </row>
    <row r="217" spans="2:7" x14ac:dyDescent="0.25">
      <c r="B217" s="76"/>
      <c r="C217" s="13" t="s">
        <v>12</v>
      </c>
      <c r="D217" s="77">
        <v>16</v>
      </c>
      <c r="E217" s="77"/>
      <c r="F217" s="106"/>
      <c r="G217" s="96"/>
    </row>
    <row r="218" spans="2:7" x14ac:dyDescent="0.25">
      <c r="B218" s="61" t="s">
        <v>13</v>
      </c>
      <c r="C218" s="62"/>
      <c r="D218" s="77">
        <v>40</v>
      </c>
      <c r="E218" s="77"/>
      <c r="F218" s="106"/>
      <c r="G218" s="96"/>
    </row>
    <row r="219" spans="2:7" x14ac:dyDescent="0.25">
      <c r="B219" s="61" t="s">
        <v>14</v>
      </c>
      <c r="C219" s="62"/>
      <c r="D219" s="77">
        <v>60</v>
      </c>
      <c r="E219" s="77"/>
      <c r="F219" s="106"/>
      <c r="G219" s="96"/>
    </row>
    <row r="220" spans="2:7" x14ac:dyDescent="0.25">
      <c r="B220" s="61" t="s">
        <v>15</v>
      </c>
      <c r="C220" s="62"/>
      <c r="D220" s="62" t="s">
        <v>16</v>
      </c>
      <c r="E220" s="62"/>
      <c r="F220" s="105"/>
      <c r="G220" s="96"/>
    </row>
    <row r="221" spans="2:7" x14ac:dyDescent="0.25">
      <c r="B221" s="61" t="s">
        <v>17</v>
      </c>
      <c r="C221" s="62"/>
      <c r="D221" s="77">
        <v>1</v>
      </c>
      <c r="E221" s="77"/>
      <c r="F221" s="106"/>
      <c r="G221" s="96"/>
    </row>
    <row r="222" spans="2:7" ht="15.75" thickBot="1" x14ac:dyDescent="0.3">
      <c r="B222" s="82" t="s">
        <v>18</v>
      </c>
      <c r="C222" s="83"/>
      <c r="D222" s="84" t="s">
        <v>19</v>
      </c>
      <c r="E222" s="84"/>
      <c r="F222" s="100"/>
      <c r="G222" s="97"/>
    </row>
    <row r="223" spans="2:7" ht="15.75" thickBot="1" x14ac:dyDescent="0.3"/>
    <row r="224" spans="2:7" ht="15.75" thickBot="1" x14ac:dyDescent="0.3">
      <c r="B224" s="93" t="s">
        <v>20</v>
      </c>
      <c r="C224" s="94"/>
      <c r="D224" s="94"/>
      <c r="E224" s="94"/>
      <c r="F224" s="94"/>
      <c r="G224" s="95" t="s">
        <v>115</v>
      </c>
    </row>
    <row r="225" spans="2:7" x14ac:dyDescent="0.25">
      <c r="B225" s="70" t="s">
        <v>1</v>
      </c>
      <c r="C225" s="71"/>
      <c r="D225" s="29" t="s">
        <v>2</v>
      </c>
      <c r="E225" s="29" t="s">
        <v>21</v>
      </c>
      <c r="F225" s="37" t="s">
        <v>22</v>
      </c>
      <c r="G225" s="96"/>
    </row>
    <row r="226" spans="2:7" ht="15.75" thickBot="1" x14ac:dyDescent="0.3">
      <c r="B226" s="128"/>
      <c r="C226" s="84"/>
      <c r="D226" s="28"/>
      <c r="E226" s="55"/>
      <c r="F226" s="52"/>
      <c r="G226" s="97"/>
    </row>
    <row r="227" spans="2:7" ht="15.75" thickBot="1" x14ac:dyDescent="0.3">
      <c r="B227" s="12"/>
      <c r="C227" s="12"/>
      <c r="D227" s="12"/>
      <c r="E227" s="4"/>
      <c r="F227" s="4"/>
      <c r="G227" s="129"/>
    </row>
    <row r="228" spans="2:7" ht="15.75" thickBot="1" x14ac:dyDescent="0.3">
      <c r="B228" s="93" t="s">
        <v>53</v>
      </c>
      <c r="C228" s="94"/>
      <c r="D228" s="94"/>
      <c r="E228" s="94"/>
      <c r="F228" s="118"/>
      <c r="G228" s="72" t="s">
        <v>115</v>
      </c>
    </row>
    <row r="229" spans="2:7" hidden="1" x14ac:dyDescent="0.25">
      <c r="B229" s="63"/>
      <c r="C229" s="64"/>
      <c r="D229" s="27" t="str">
        <f>IF(B229="DOOR SWITCH 2 (TC)",1,"N/A")</f>
        <v>N/A</v>
      </c>
      <c r="E229" s="27" t="str">
        <f>IF(B229="DOOR SWITCH 2 (TC)",1,"N/A")</f>
        <v>N/A</v>
      </c>
      <c r="F229" s="16" t="str">
        <f>IF(B229="DOOR SWITCH 2 (TC)","VIP 1","N/A")</f>
        <v>N/A</v>
      </c>
      <c r="G229" s="68"/>
    </row>
    <row r="230" spans="2:7" hidden="1" x14ac:dyDescent="0.25">
      <c r="B230" s="65" t="s">
        <v>49</v>
      </c>
      <c r="C230" s="22" t="s">
        <v>49</v>
      </c>
      <c r="D230" s="23" t="s">
        <v>49</v>
      </c>
      <c r="E230" s="23" t="s">
        <v>49</v>
      </c>
      <c r="F230" s="25" t="s">
        <v>49</v>
      </c>
      <c r="G230" s="68"/>
    </row>
    <row r="231" spans="2:7" ht="15.75" hidden="1" thickBot="1" x14ac:dyDescent="0.3">
      <c r="B231" s="65"/>
      <c r="C231" s="23" t="s">
        <v>49</v>
      </c>
      <c r="D231" s="24" t="s">
        <v>49</v>
      </c>
      <c r="E231" s="23" t="s">
        <v>49</v>
      </c>
      <c r="F231" s="25"/>
      <c r="G231" s="68"/>
    </row>
    <row r="232" spans="2:7" x14ac:dyDescent="0.25">
      <c r="B232" s="130" t="s">
        <v>101</v>
      </c>
      <c r="C232" s="131" t="s">
        <v>100</v>
      </c>
      <c r="D232" s="131" t="s">
        <v>25</v>
      </c>
      <c r="E232" s="132" t="s">
        <v>102</v>
      </c>
      <c r="F232" s="132" t="s">
        <v>103</v>
      </c>
      <c r="G232" s="68"/>
    </row>
    <row r="233" spans="2:7" x14ac:dyDescent="0.25">
      <c r="B233" s="14" t="s">
        <v>104</v>
      </c>
      <c r="C233" s="13" t="s">
        <v>105</v>
      </c>
      <c r="D233" s="13" t="s">
        <v>25</v>
      </c>
      <c r="E233" s="15" t="s">
        <v>102</v>
      </c>
      <c r="F233" s="15"/>
      <c r="G233" s="68"/>
    </row>
    <row r="234" spans="2:7" x14ac:dyDescent="0.25">
      <c r="B234" s="14" t="s">
        <v>106</v>
      </c>
      <c r="C234" s="27" t="s">
        <v>107</v>
      </c>
      <c r="D234" s="27" t="s">
        <v>108</v>
      </c>
      <c r="E234" s="36" t="s">
        <v>109</v>
      </c>
      <c r="F234" s="15" t="s">
        <v>102</v>
      </c>
      <c r="G234" s="68"/>
    </row>
    <row r="235" spans="2:7" x14ac:dyDescent="0.25">
      <c r="B235" s="14" t="s">
        <v>110</v>
      </c>
      <c r="C235" s="27" t="s">
        <v>111</v>
      </c>
      <c r="D235" s="27" t="s">
        <v>112</v>
      </c>
      <c r="E235" s="36" t="s">
        <v>113</v>
      </c>
      <c r="F235" s="15" t="s">
        <v>102</v>
      </c>
      <c r="G235" s="68"/>
    </row>
    <row r="236" spans="2:7" ht="15.75" thickBot="1" x14ac:dyDescent="0.3">
      <c r="B236" s="66" t="s">
        <v>49</v>
      </c>
      <c r="C236" s="67"/>
      <c r="D236" s="43"/>
      <c r="E236" s="43"/>
      <c r="F236" s="133"/>
      <c r="G236" s="69"/>
    </row>
    <row r="237" spans="2:7" ht="15.75" thickBot="1" x14ac:dyDescent="0.3">
      <c r="C237" s="12"/>
      <c r="D237" s="12"/>
      <c r="E237" s="11"/>
      <c r="F237" s="4"/>
      <c r="G237" s="8"/>
    </row>
    <row r="238" spans="2:7" ht="15.75" thickBot="1" x14ac:dyDescent="0.3">
      <c r="B238" s="115" t="s">
        <v>54</v>
      </c>
      <c r="C238" s="116"/>
      <c r="D238" s="116"/>
      <c r="E238" s="116"/>
      <c r="F238" s="117"/>
      <c r="G238" s="120"/>
    </row>
    <row r="239" spans="2:7" x14ac:dyDescent="0.25">
      <c r="B239" s="109" t="s">
        <v>76</v>
      </c>
      <c r="C239" s="110"/>
      <c r="D239" s="110"/>
      <c r="E239" s="54" t="s">
        <v>66</v>
      </c>
      <c r="F239" s="59" t="s">
        <v>84</v>
      </c>
      <c r="G239" s="96"/>
    </row>
    <row r="240" spans="2:7" x14ac:dyDescent="0.25">
      <c r="B240" s="61" t="s">
        <v>75</v>
      </c>
      <c r="C240" s="62"/>
      <c r="D240" s="62"/>
      <c r="E240" s="36" t="s">
        <v>74</v>
      </c>
      <c r="F240" s="60"/>
      <c r="G240" s="96"/>
    </row>
    <row r="241" spans="2:7" x14ac:dyDescent="0.25">
      <c r="B241" s="61" t="s">
        <v>77</v>
      </c>
      <c r="C241" s="62"/>
      <c r="D241" s="62"/>
      <c r="E241" s="56" t="s">
        <v>83</v>
      </c>
      <c r="F241" s="60"/>
      <c r="G241" s="96"/>
    </row>
    <row r="242" spans="2:7" x14ac:dyDescent="0.25">
      <c r="B242" s="61" t="s">
        <v>85</v>
      </c>
      <c r="C242" s="62"/>
      <c r="D242" s="62"/>
      <c r="E242" s="56" t="s">
        <v>95</v>
      </c>
      <c r="F242" s="60"/>
      <c r="G242" s="96"/>
    </row>
    <row r="243" spans="2:7" x14ac:dyDescent="0.25">
      <c r="B243" s="61" t="s">
        <v>86</v>
      </c>
      <c r="C243" s="62"/>
      <c r="D243" s="62"/>
      <c r="E243" s="56" t="s">
        <v>117</v>
      </c>
      <c r="F243" s="60"/>
      <c r="G243" s="96"/>
    </row>
    <row r="244" spans="2:7" x14ac:dyDescent="0.25">
      <c r="B244" s="61" t="s">
        <v>94</v>
      </c>
      <c r="C244" s="62"/>
      <c r="D244" s="62"/>
      <c r="E244" s="36" t="s">
        <v>93</v>
      </c>
      <c r="F244" s="57" t="s">
        <v>96</v>
      </c>
      <c r="G244" s="96"/>
    </row>
    <row r="245" spans="2:7" ht="15.75" thickBot="1" x14ac:dyDescent="0.3">
      <c r="B245" s="82" t="s">
        <v>56</v>
      </c>
      <c r="C245" s="83"/>
      <c r="D245" s="83"/>
      <c r="E245" s="55" t="s">
        <v>55</v>
      </c>
      <c r="F245" s="58"/>
      <c r="G245" s="97"/>
    </row>
    <row r="246" spans="2:7" x14ac:dyDescent="0.25">
      <c r="C246" s="12"/>
      <c r="D246" s="12"/>
      <c r="E246" s="11"/>
      <c r="F246" s="4"/>
      <c r="G246" s="8"/>
    </row>
    <row r="247" spans="2:7" ht="15.75" thickBot="1" x14ac:dyDescent="0.3"/>
    <row r="248" spans="2:7" x14ac:dyDescent="0.25">
      <c r="B248" s="9" t="s">
        <v>57</v>
      </c>
      <c r="C248" s="10"/>
      <c r="D248" s="10"/>
      <c r="E248" s="10"/>
      <c r="F248" s="10"/>
      <c r="G248" s="1"/>
    </row>
    <row r="249" spans="2:7" x14ac:dyDescent="0.25">
      <c r="B249" s="3"/>
      <c r="G249" s="2"/>
    </row>
    <row r="250" spans="2:7" x14ac:dyDescent="0.25">
      <c r="B250" s="3"/>
      <c r="G250" s="2"/>
    </row>
    <row r="251" spans="2:7" x14ac:dyDescent="0.25">
      <c r="B251" s="3"/>
      <c r="G251" s="2"/>
    </row>
    <row r="252" spans="2:7" x14ac:dyDescent="0.25">
      <c r="B252" s="3"/>
      <c r="G252" s="2"/>
    </row>
    <row r="253" spans="2:7" x14ac:dyDescent="0.25">
      <c r="B253" s="3"/>
      <c r="G253" s="2"/>
    </row>
    <row r="254" spans="2:7" x14ac:dyDescent="0.25">
      <c r="B254" s="3"/>
      <c r="G254" s="2"/>
    </row>
    <row r="255" spans="2:7" x14ac:dyDescent="0.25">
      <c r="B255" s="3"/>
      <c r="G255" s="2"/>
    </row>
    <row r="256" spans="2:7" x14ac:dyDescent="0.25">
      <c r="B256" s="3"/>
      <c r="G256" s="2"/>
    </row>
    <row r="257" spans="2:7" x14ac:dyDescent="0.25">
      <c r="B257" s="3"/>
      <c r="G257" s="2"/>
    </row>
    <row r="258" spans="2:7" x14ac:dyDescent="0.25">
      <c r="B258" s="3"/>
      <c r="G258" s="2"/>
    </row>
    <row r="259" spans="2:7" x14ac:dyDescent="0.25">
      <c r="B259" s="3"/>
      <c r="G259" s="2"/>
    </row>
    <row r="260" spans="2:7" x14ac:dyDescent="0.25">
      <c r="B260" s="3"/>
      <c r="G260" s="2"/>
    </row>
    <row r="261" spans="2:7" x14ac:dyDescent="0.25">
      <c r="B261" s="3"/>
      <c r="G261" s="2"/>
    </row>
    <row r="262" spans="2:7" ht="15.75" thickBot="1" x14ac:dyDescent="0.3">
      <c r="B262" s="5"/>
      <c r="C262" s="6"/>
      <c r="D262" s="6"/>
      <c r="E262" s="6"/>
      <c r="F262" s="6"/>
      <c r="G262" s="7"/>
    </row>
    <row r="264" spans="2:7" x14ac:dyDescent="0.25">
      <c r="B264" t="s">
        <v>58</v>
      </c>
    </row>
  </sheetData>
  <mergeCells count="285">
    <mergeCell ref="G228:G236"/>
    <mergeCell ref="B229:C229"/>
    <mergeCell ref="B230:B231"/>
    <mergeCell ref="B236:C236"/>
    <mergeCell ref="G224:G226"/>
    <mergeCell ref="B225:C225"/>
    <mergeCell ref="B226:C226"/>
    <mergeCell ref="G203:G208"/>
    <mergeCell ref="B204:C204"/>
    <mergeCell ref="B205:B206"/>
    <mergeCell ref="B208:C208"/>
    <mergeCell ref="B210:F210"/>
    <mergeCell ref="G210:G211"/>
    <mergeCell ref="B211:C211"/>
    <mergeCell ref="D211:F211"/>
    <mergeCell ref="B212:C212"/>
    <mergeCell ref="D212:F212"/>
    <mergeCell ref="G212:G222"/>
    <mergeCell ref="B213:C213"/>
    <mergeCell ref="D213:F213"/>
    <mergeCell ref="B214:B217"/>
    <mergeCell ref="D214:F214"/>
    <mergeCell ref="D215:F215"/>
    <mergeCell ref="D216:F216"/>
    <mergeCell ref="D217:F217"/>
    <mergeCell ref="B218:C218"/>
    <mergeCell ref="D218:F218"/>
    <mergeCell ref="B219:C219"/>
    <mergeCell ref="D219:F219"/>
    <mergeCell ref="B220:C220"/>
    <mergeCell ref="D220:F220"/>
    <mergeCell ref="G184:G201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G163:G168"/>
    <mergeCell ref="B164:C164"/>
    <mergeCell ref="B165:B166"/>
    <mergeCell ref="B168:C168"/>
    <mergeCell ref="B170:F170"/>
    <mergeCell ref="G170:G171"/>
    <mergeCell ref="B171:C171"/>
    <mergeCell ref="D171:F171"/>
    <mergeCell ref="B172:C172"/>
    <mergeCell ref="D172:F172"/>
    <mergeCell ref="G172:G182"/>
    <mergeCell ref="B173:C173"/>
    <mergeCell ref="D173:F173"/>
    <mergeCell ref="B174:B177"/>
    <mergeCell ref="D174:F174"/>
    <mergeCell ref="D175:F175"/>
    <mergeCell ref="D176:F176"/>
    <mergeCell ref="D177:F177"/>
    <mergeCell ref="B178:C178"/>
    <mergeCell ref="D178:F178"/>
    <mergeCell ref="B179:C179"/>
    <mergeCell ref="D179:F179"/>
    <mergeCell ref="B180:C180"/>
    <mergeCell ref="D180:F180"/>
    <mergeCell ref="G144:G161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G238:G245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130:F130"/>
    <mergeCell ref="G130:G131"/>
    <mergeCell ref="B131:C131"/>
    <mergeCell ref="D131:F131"/>
    <mergeCell ref="B132:C132"/>
    <mergeCell ref="D132:F132"/>
    <mergeCell ref="G132:G142"/>
    <mergeCell ref="B133:C133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238:F238"/>
    <mergeCell ref="B244:D244"/>
    <mergeCell ref="D14:F14"/>
    <mergeCell ref="B245:D245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D133:F133"/>
    <mergeCell ref="B134:B137"/>
    <mergeCell ref="D134:F134"/>
    <mergeCell ref="D135:F135"/>
    <mergeCell ref="D136:F136"/>
    <mergeCell ref="D137:F137"/>
    <mergeCell ref="B138:C138"/>
    <mergeCell ref="D138:F138"/>
    <mergeCell ref="B139:C139"/>
    <mergeCell ref="D139:F139"/>
    <mergeCell ref="B30:C30"/>
    <mergeCell ref="B36:C36"/>
    <mergeCell ref="B239:D239"/>
    <mergeCell ref="B31:C31"/>
    <mergeCell ref="B32:C32"/>
    <mergeCell ref="B33:C33"/>
    <mergeCell ref="B34:C34"/>
    <mergeCell ref="B35:C35"/>
    <mergeCell ref="B40:B41"/>
    <mergeCell ref="B46:F46"/>
    <mergeCell ref="D55:F55"/>
    <mergeCell ref="B56:C56"/>
    <mergeCell ref="D56:F56"/>
    <mergeCell ref="B57:C57"/>
    <mergeCell ref="D57:F57"/>
    <mergeCell ref="B140:C140"/>
    <mergeCell ref="D140:F140"/>
    <mergeCell ref="D141:F141"/>
    <mergeCell ref="B142:C142"/>
    <mergeCell ref="D142:F142"/>
    <mergeCell ref="B144:F144"/>
    <mergeCell ref="B163:F163"/>
    <mergeCell ref="D181:F181"/>
    <mergeCell ref="B182:C182"/>
    <mergeCell ref="G46:G47"/>
    <mergeCell ref="B47:C47"/>
    <mergeCell ref="D47:F47"/>
    <mergeCell ref="B48:C48"/>
    <mergeCell ref="D48:F48"/>
    <mergeCell ref="G48:G58"/>
    <mergeCell ref="B49:C49"/>
    <mergeCell ref="D49:F49"/>
    <mergeCell ref="B50:B53"/>
    <mergeCell ref="D50:F50"/>
    <mergeCell ref="D51:F51"/>
    <mergeCell ref="D52:F52"/>
    <mergeCell ref="D53:F53"/>
    <mergeCell ref="B54:C54"/>
    <mergeCell ref="D54:F54"/>
    <mergeCell ref="B55:C55"/>
    <mergeCell ref="B58:C58"/>
    <mergeCell ref="D58:F58"/>
    <mergeCell ref="B60:F60"/>
    <mergeCell ref="G60:G8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8:C78"/>
    <mergeCell ref="B79:C79"/>
    <mergeCell ref="B80:C80"/>
    <mergeCell ref="B82:F82"/>
    <mergeCell ref="G82:G88"/>
    <mergeCell ref="B83:C83"/>
    <mergeCell ref="B84:B85"/>
    <mergeCell ref="B88:C88"/>
    <mergeCell ref="B73:C73"/>
    <mergeCell ref="B74:C74"/>
    <mergeCell ref="B75:C75"/>
    <mergeCell ref="B76:C76"/>
    <mergeCell ref="B77:C77"/>
    <mergeCell ref="B241:D241"/>
    <mergeCell ref="B90:F90"/>
    <mergeCell ref="D99:F99"/>
    <mergeCell ref="B100:C100"/>
    <mergeCell ref="D100:F100"/>
    <mergeCell ref="D101:F101"/>
    <mergeCell ref="B102:C102"/>
    <mergeCell ref="D102:F102"/>
    <mergeCell ref="B104:F104"/>
    <mergeCell ref="B120:C120"/>
    <mergeCell ref="B121:C121"/>
    <mergeCell ref="B123:F123"/>
    <mergeCell ref="D182:F182"/>
    <mergeCell ref="B184:F184"/>
    <mergeCell ref="B203:F203"/>
    <mergeCell ref="B221:C221"/>
    <mergeCell ref="D221:F221"/>
    <mergeCell ref="B222:C222"/>
    <mergeCell ref="D222:F222"/>
    <mergeCell ref="B224:F224"/>
    <mergeCell ref="B228:F228"/>
    <mergeCell ref="G90:G91"/>
    <mergeCell ref="B91:C91"/>
    <mergeCell ref="D91:F91"/>
    <mergeCell ref="B92:C92"/>
    <mergeCell ref="D92:F92"/>
    <mergeCell ref="G92:G102"/>
    <mergeCell ref="B93:C93"/>
    <mergeCell ref="D93:F93"/>
    <mergeCell ref="B94:B97"/>
    <mergeCell ref="D94:F94"/>
    <mergeCell ref="D95:F95"/>
    <mergeCell ref="D96:F96"/>
    <mergeCell ref="D97:F97"/>
    <mergeCell ref="B98:C98"/>
    <mergeCell ref="D98:F98"/>
    <mergeCell ref="B99:C99"/>
    <mergeCell ref="F239:F243"/>
    <mergeCell ref="B242:D242"/>
    <mergeCell ref="B243:D243"/>
    <mergeCell ref="G123:G128"/>
    <mergeCell ref="B124:C124"/>
    <mergeCell ref="B125:B126"/>
    <mergeCell ref="B128:C128"/>
    <mergeCell ref="G104:G121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240:D240"/>
  </mergeCells>
  <dataValidations count="56">
    <dataValidation type="list" allowBlank="1" showInputMessage="1" showErrorMessage="1" sqref="D4:F4 D48:F48 D92:F92 D132:F132 D172:F172" xr:uid="{00000000-0002-0000-0000-000000000000}">
      <formula1>"VF,VM,VX, DB-5000"</formula1>
    </dataValidation>
    <dataValidation type="list" allowBlank="1" showInputMessage="1" showErrorMessage="1" sqref="D5:F5 D49:F49 D93:F93 D133:F133 D173:F173 D213:F213" xr:uid="{00000000-0002-0000-0000-000001000000}">
      <formula1>"FRONT,WALK-IN,REAR"</formula1>
    </dataValidation>
    <dataValidation type="list" errorStyle="warning" allowBlank="1" showInputMessage="1" showErrorMessage="1" sqref="D6:F6 D214:F214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 I53 H52 D97:F97 D137:F137 D177:F177 D217:F217" xr:uid="{00000000-0002-0000-0000-000004000000}">
      <formula1>"20,34,46,66"</formula1>
    </dataValidation>
    <dataValidation type="list" allowBlank="1" showInputMessage="1" showErrorMessage="1" sqref="D12:F12 D56:F56 D100:F100 D140:F140 D180:F180 D220:F220" xr:uid="{00000000-0002-0000-0000-000005000000}">
      <formula1>"FULL MATRIX,LINE MATRIX"</formula1>
    </dataValidation>
    <dataValidation type="list" allowBlank="1" showInputMessage="1" showErrorMessage="1" sqref="D7:F7 D51:F51 D95:F95 D135:F135 D175:F175" xr:uid="{00000000-0002-0000-0000-000006000000}">
      <formula1>"GEN 4 (24 VOLT BUS), ANTAIOS (DVX)"</formula1>
    </dataValidation>
    <dataValidation type="list" allowBlank="1" showInputMessage="1" showErrorMessage="1" sqref="O38 O123 O163 O203 O228" xr:uid="{00000000-0002-0000-0000-000007000000}">
      <formula1>"DOOR SWITCH 2 (TC), "</formula1>
    </dataValidation>
    <dataValidation type="list" allowBlank="1" showInputMessage="1" showErrorMessage="1" sqref="B39:C39 B83:C83 B229:C22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 D77 D118 D158 D198" xr:uid="{00000000-0002-0000-0000-00000B000000}">
      <formula1>"YES,NO"</formula1>
    </dataValidation>
    <dataValidation type="list" errorStyle="warning" allowBlank="1" showInputMessage="1" showErrorMessage="1" sqref="D30 D32 D74:D76 D115:D117 D155:D157 D195:D197" xr:uid="{00000000-0002-0000-0000-00000C000000}">
      <formula1>"YES,NO"</formula1>
    </dataValidation>
    <dataValidation type="list" errorStyle="warning" allowBlank="1" showInputMessage="1" showErrorMessage="1" sqref="D14:F14 D58:F58 D102:F102 D142:F142 D182:F182 D222:F222" xr:uid="{00000000-0002-0000-0000-00000D000000}">
      <formula1>"ROWS,BAYS"</formula1>
    </dataValidation>
    <dataValidation type="list" errorStyle="warning" allowBlank="1" showInputMessage="1" showErrorMessage="1" sqref="D29 D73" xr:uid="{00000000-0002-0000-0000-000018000000}">
      <formula1>"1,2,3,4,5,6,7,8,9,10"</formula1>
    </dataValidation>
    <dataValidation type="list" errorStyle="warning" allowBlank="1" showInputMessage="1" showErrorMessage="1" sqref="D28 D72 D114 D154 D194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 D80:D81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 D69:D70 D110:D111 D150:D151 D190:D191" xr:uid="{E995915A-5045-424B-9511-1DD9729C235F}">
      <formula1>"YES, NO"</formula1>
    </dataValidation>
    <dataValidation type="list" allowBlank="1" showInputMessage="1" showErrorMessage="1" sqref="F25:F26 F69:F70 F110:F111 F150:F151 F190:F191" xr:uid="{83719367-4FEA-45A3-AD2A-25CE6373350C}">
      <formula1>"', Isolation Boards in Sign - Yes, Isolation Boards in Sign - No"</formula1>
    </dataValidation>
    <dataValidation type="list" allowBlank="1" showInputMessage="1" showErrorMessage="1" sqref="F24 F68 F109 F149 F189" xr:uid="{C7F7D24A-56C1-40DE-947C-129DC4D482D6}">
      <formula1>"?, IN SIGN - YES, IN SIGN - NO"</formula1>
    </dataValidation>
    <dataValidation type="list" errorStyle="warning" allowBlank="1" showInputMessage="1" showErrorMessage="1" sqref="D24 D68" xr:uid="{F54E2B14-F2B8-4DCA-8DEA-1A6638DE5A49}">
      <formula1>"NO, ?,1,2,3,4,5,6,7,8"</formula1>
    </dataValidation>
    <dataValidation type="list" allowBlank="1" showInputMessage="1" showErrorMessage="1" sqref="F27 F71" xr:uid="{83034A00-09E8-469B-AEFC-261C4AFEBDC5}">
      <formula1>"', CONNECT TO MODULE - NO, CONNECT TO MODULE - YES"</formula1>
    </dataValidation>
    <dataValidation type="list" errorStyle="warning" allowBlank="1" showInputMessage="1" showErrorMessage="1" sqref="F28 F72" xr:uid="{E21B301C-1D6D-421A-A540-3953DFAD6473}">
      <formula1>"'--,CAN - 30000,I/O"</formula1>
    </dataValidation>
    <dataValidation type="list" allowBlank="1" showInputMessage="1" showErrorMessage="1" sqref="E34 E78" xr:uid="{8054FD04-362D-42A2-853C-F6E4B89FCAB3}">
      <formula1>"',Alternate, Synchronize"</formula1>
    </dataValidation>
    <dataValidation type="list" allowBlank="1" showInputMessage="1" showErrorMessage="1" sqref="D34 D78" xr:uid="{085A8B68-D9D9-46EE-B904-91B2D471DA98}">
      <formula1>"?,YES,NO"</formula1>
    </dataValidation>
    <dataValidation type="list" allowBlank="1" showInputMessage="1" showErrorMessage="1" sqref="B44:C44 B88:C88" xr:uid="{533B0170-96CF-4C63-9199-ED39FCEAE59A}">
      <formula1>"',MINI DC I/O 3"</formula1>
    </dataValidation>
    <dataValidation type="list" allowBlank="1" showInputMessage="1" showErrorMessage="1" sqref="F40 F84 F125 F165 F205 F230" xr:uid="{95BDD53E-A8D3-403D-9998-02881D07A11A}">
      <formula1>"', Auxiliary, Default IP, Specify IP"</formula1>
    </dataValidation>
    <dataValidation type="list" allowBlank="1" showInputMessage="1" showErrorMessage="1" sqref="E41 E85 E126 E166 E206 E231" xr:uid="{5EA709D8-BA2C-4FEE-BAC9-12D0006E6245}">
      <formula1>"', Serial,Ethernet"</formula1>
    </dataValidation>
    <dataValidation type="list" allowBlank="1" showInputMessage="1" showErrorMessage="1" sqref="E40 E84 E125 E165 E205 E230" xr:uid="{1A7E6740-D337-4924-9E81-E8218FDEBC0F}">
      <formula1>"',1 Hour,2 Hour,3 Hour, 4 Hour,5 Hour"</formula1>
    </dataValidation>
    <dataValidation type="list" allowBlank="1" showInputMessage="1" sqref="C41 C85 C126 C166 C206 C231" xr:uid="{2D50F5A9-B455-4C80-B74A-F139E6824A98}">
      <formula1>"',Control equipment,Entire display"</formula1>
    </dataValidation>
    <dataValidation type="list" errorStyle="warning" allowBlank="1" showInputMessage="1" showErrorMessage="1" sqref="C40 C84 C125 C165 C205 C230" xr:uid="{ED36E56A-2A5C-402C-97BC-47C47C76D44F}">
      <formula1>"',ALPHA FXM SERIES,TRIPPLITE,Generic UPS"</formula1>
    </dataValidation>
    <dataValidation type="list" allowBlank="1" showInputMessage="1" sqref="D40 D84 D125 D165 D205 D230" xr:uid="{D99C459D-2BE7-425C-A239-0FEACCFCF774}">
      <formula1>"', 'By Brightness %, By Power"</formula1>
    </dataValidation>
    <dataValidation type="list" allowBlank="1" showInputMessage="1" sqref="D41 D85 D126 D166 D206 D231" xr:uid="{FE380EAF-A19B-4284-B4D5-3C3939C2F28C}">
      <formula1>"',Percent - 50%, Watts - 1800, Watts - 1100, Watts - 650"</formula1>
    </dataValidation>
    <dataValidation type="list" allowBlank="1" showInputMessage="1" showErrorMessage="1" sqref="B40:B41 B84:B85 B125:B126 B165:B166 B205:B206 B230:B231" xr:uid="{C7AA0F83-799B-488A-A8AB-02C76F87726B}">
      <formula1>"',UPS"</formula1>
    </dataValidation>
    <dataValidation type="list" errorStyle="warning" allowBlank="1" showInputMessage="1" sqref="C42:C43 C86:C87 C127 C167 C207" xr:uid="{9F050124-6E5D-4C98-A38F-661C74B31B54}">
      <formula1>"', Module Output - ?"</formula1>
    </dataValidation>
    <dataValidation type="list" allowBlank="1" showInputMessage="1" showErrorMessage="1" sqref="B42:B43 B86:B87 B127 B167 B207" xr:uid="{30304344-1540-4B5F-955F-CC7504DBAEDB}">
      <formula1>"', ?, PS Redundancy Board"</formula1>
    </dataValidation>
    <dataValidation type="list" errorStyle="information" allowBlank="1" showInputMessage="1" showErrorMessage="1" sqref="D53:F53" xr:uid="{874FE6FE-82C6-45F7-AD44-8303EBB525DF}">
      <formula1>"20,34,46,66"</formula1>
    </dataValidation>
    <dataValidation type="list" errorStyle="warning" allowBlank="1" showInputMessage="1" showErrorMessage="1" sqref="D79" xr:uid="{3E576C4B-ED1F-4786-A7C7-BFC129963EBE}">
      <formula1>"1,2"</formula1>
    </dataValidation>
    <dataValidation type="list" allowBlank="1" showInputMessage="1" showErrorMessage="1" sqref="D71 D112 D152 D192" xr:uid="{253C2F5C-1CD0-465D-ABDE-F18E2530F475}">
      <formula1>"0,1"</formula1>
    </dataValidation>
    <dataValidation type="list" errorStyle="warning" allowBlank="1" showInputMessage="1" showErrorMessage="1" sqref="D52:F52" xr:uid="{71C6A50B-715D-46FF-B9C1-47B315254EA5}">
      <formula1>"?,9X5,9X15,16X16,24X16, 18X18"</formula1>
    </dataValidation>
    <dataValidation type="list" errorStyle="warning" allowBlank="1" showInputMessage="1" showErrorMessage="1" sqref="D50:F50 D94:F94 D134:F134 D174:F174" xr:uid="{40832B0F-0790-4F59-9F78-6DF34CD8DBAC}">
      <formula1>"FULL COLOR, MONOCHROME, Red-Green"</formula1>
    </dataValidation>
    <dataValidation type="list" errorStyle="warning" allowBlank="1" showInputMessage="1" showErrorMessage="1" sqref="D113 D153 D193" xr:uid="{0F76609A-17F8-4A0A-A885-78D0DF431026}">
      <formula1>"?,NO,1,2,3,4,5,6,7,8,9,10"</formula1>
    </dataValidation>
    <dataValidation type="list" errorStyle="warning" allowBlank="1" showInputMessage="1" showErrorMessage="1" sqref="D121:D122 D161:D162 D201:D202" xr:uid="{874E8053-8371-4D64-9655-109551D1E90E}">
      <formula1>"?,Gen IV, PS Redundancy Board, Eltek Power on the Ground"</formula1>
    </dataValidation>
    <dataValidation type="list" allowBlank="1" showInputMessage="1" showErrorMessage="1" sqref="E119 E159 E199" xr:uid="{67B9CA5E-C13C-4475-9DBA-930F7B4FAF85}">
      <formula1>"Alternate, Synchronize"</formula1>
    </dataValidation>
    <dataValidation type="list" allowBlank="1" showInputMessage="1" showErrorMessage="1" sqref="F112 F152 F192" xr:uid="{FE15FA7B-0E33-4370-8A62-642A2B5683A3}">
      <formula1>"?, CONNECT TO MODULE - YES, CONNECT TO MODULE - NO"</formula1>
    </dataValidation>
    <dataValidation type="list" errorStyle="warning" allowBlank="1" showInputMessage="1" showErrorMessage="1" sqref="F113 F153 F193" xr:uid="{D2BB19A7-D5D5-4668-96D7-062A76CD5FAE}">
      <formula1>"'--,CAN,I/O"</formula1>
    </dataValidation>
    <dataValidation type="list" errorStyle="warning" allowBlank="1" showInputMessage="1" showErrorMessage="1" sqref="D120 D160 D200" xr:uid="{16E49F1B-7B87-4C79-9758-499BA06028E7}">
      <formula1>"?,NO,1,2"</formula1>
    </dataValidation>
    <dataValidation type="list" errorStyle="warning" allowBlank="1" showInputMessage="1" showErrorMessage="1" sqref="D109 D149 D189" xr:uid="{AD846A45-37AB-41F4-A6DA-D92912D13548}">
      <formula1>"NO,1,2,3,4,5,6,7,8"</formula1>
    </dataValidation>
    <dataValidation type="list" allowBlank="1" showInputMessage="1" showErrorMessage="1" sqref="B128:C128 B168:C168 B208:C208 B236:C236" xr:uid="{97647FAF-5EEC-4677-B6D9-78DE078A8152}">
      <formula1>"MINI DC I/O 6,'"</formula1>
    </dataValidation>
    <dataValidation type="list" allowBlank="1" showInputMessage="1" showErrorMessage="1" sqref="D119 D159 D199" xr:uid="{C5F753C5-198B-4183-8126-1E76AD1E0220}">
      <formula1>"0,1,2, YES, NO"</formula1>
    </dataValidation>
    <dataValidation type="list" errorStyle="warning" allowBlank="1" showInputMessage="1" showErrorMessage="1" sqref="B124:C124 B164:C164 B204:C204" xr:uid="{E956E030-3062-437D-ABA8-223FACB0A212}">
      <formula1>"--,DOOR SWITCH 2 (TC),'"</formula1>
    </dataValidation>
    <dataValidation type="list" errorStyle="warning" allowBlank="1" showInputMessage="1" showErrorMessage="1" sqref="D96:F96 D136:F136 D176:F176" xr:uid="{3CFF3436-330D-4E18-99CA-760BEF8511F8}">
      <formula1>"7X5,9X5,9X15,16X16,24X16, 18X18"</formula1>
    </dataValidation>
    <dataValidation type="list" errorStyle="warning" allowBlank="1" showInputMessage="1" showErrorMessage="1" sqref="D226:D227" xr:uid="{3C417CD7-36E7-4685-A32C-2F3F82394D76}">
      <formula1>"PS REDUNDANCY BOARD, ELTEK POWER ON GROUND"</formula1>
    </dataValidation>
    <dataValidation type="list" allowBlank="1" showInputMessage="1" showErrorMessage="1" sqref="D215:F215" xr:uid="{F92F8D11-9D45-436B-987D-4116AC963C22}">
      <formula1>"GEN 4 (24 VOLT BUS), ProLink5, "</formula1>
    </dataValidation>
    <dataValidation type="list" allowBlank="1" showInputMessage="1" showErrorMessage="1" sqref="D212:F212" xr:uid="{B51B6CA7-0EED-4833-82D7-4F418D2DD1AC}">
      <formula1>"VF,VM,VX, DB-5000, VSLS"</formula1>
    </dataValidation>
    <dataValidation type="list" errorStyle="warning" allowBlank="1" showInputMessage="1" showErrorMessage="1" sqref="D216:F216" xr:uid="{24737AFE-D13A-4142-B555-EB2B6A73ACEF}">
      <formula1>"9X5,9X15,16X16,24X16, 18X18, 20X20"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>VF-2020
VF-2420
VX-2420
VM-1020
VS-5360</Notes1>
    <OrderProject_x0020_ID xmlns="2cc016c5-161d-4d6b-a532-6cf687f4a3ab">B33871</OrderProject_x0020_ID>
    <DocNumber xmlns="2cc016c5-161d-4d6b-a532-6cf687f4a3ab">DD5600135</DocNumber>
    <Rev xmlns="2cc016c5-161d-4d6b-a532-6cf687f4a3ab">00</Rev>
    <_dlc_DocId xmlns="b479dd50-8d7e-4b78-9fb1-00cf65781f6b">75D2Y5VYC55K-1220653723-64322</_dlc_DocId>
    <_dlc_DocIdUrl xmlns="b479dd50-8d7e-4b78-9fb1-00cf65781f6b">
      <Url>https://daktronics.sharepoint.com/sites/docs-engineering/_layouts/15/DocIdRedir.aspx?ID=75D2Y5VYC55K-1220653723-64322</Url>
      <Description>75D2Y5VYC55K-1220653723-64322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b479dd50-8d7e-4b78-9fb1-00cf65781f6b"/>
    <ds:schemaRef ds:uri="http://schemas.microsoft.com/office/infopath/2007/PartnerControls"/>
    <ds:schemaRef ds:uri="http://schemas.openxmlformats.org/package/2006/metadata/core-properties"/>
    <ds:schemaRef ds:uri="cdae4ca2-47b8-467c-a804-ebae05ca0c7f"/>
    <ds:schemaRef ds:uri="2cc016c5-161d-4d6b-a532-6cf687f4a3ab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AE58E-7B11-4637-BD8E-C7BB256E4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EFE323B-714B-4E59-A9D2-04BA9A41614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B33871 Roadshow Displays, Site Config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2025-02-28T15:38:25Z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529e8dbd-eebb-4d74-9d8a-bcb64b0f3350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