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3" documentId="8_{825A1E41-7C89-46B9-A5A0-AC0BFED77C06}" xr6:coauthVersionLast="47" xr6:coauthVersionMax="47" xr10:uidLastSave="{E69BB479-9ECB-4B80-9C0E-0378A6B99B03}"/>
  <bookViews>
    <workbookView xWindow="9750" yWindow="0" windowWidth="19155" windowHeight="15585" xr2:uid="{00000000-000D-0000-FFFF-FFFF00000000}"/>
  </bookViews>
  <sheets>
    <sheet name="Sheet1" sheetId="1" r:id="rId1"/>
  </sheets>
  <definedNames>
    <definedName name="_xlnm._FilterDatabase" localSheetId="0" hidden="1">Sheet1!$B$16:$G$41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D40" i="1"/>
  <c r="E39" i="1"/>
  <c r="D39" i="1"/>
  <c r="F36" i="1"/>
  <c r="E36" i="1"/>
  <c r="D36" i="1"/>
  <c r="F79" i="1"/>
  <c r="F7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620D893C-7E15-404A-B344-187F17506B2D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2" authorId="1" shapeId="0" xr:uid="{5362E441-6F9A-4A74-B6DB-A4CE8EBA5168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full Matrix
- P1447 VMs would use Line Matrix.</t>
        </r>
      </text>
    </comment>
    <comment ref="C13" authorId="1" shapeId="0" xr:uid="{5336043D-64BA-4E35-A81B-DB73CF9BA8B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MUST USE ALIAS TO SIGN OPTION WHEN WE HAVE 1 VCB CONTROLLING 2 OR MORE SIGNS</t>
        </r>
      </text>
    </comment>
    <comment ref="D13" authorId="0" shapeId="0" xr:uid="{C32F4DD5-6111-499E-B664-CDD41A6BE003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B9D90F77-BE26-4EFE-9EB4-D1531E05E768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by BAYS
- P1447 VMs are by ROWS</t>
        </r>
      </text>
    </comment>
    <comment ref="D18" authorId="0" shapeId="0" xr:uid="{20BE2A18-8AA8-48AD-B89D-ACC5DDE505E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LINE is the light sensor on the Module.</t>
        </r>
      </text>
    </comment>
    <comment ref="F25" authorId="0" shapeId="0" xr:uid="{C3C6AB59-3FBC-4E51-BAA9-B8AECC8E514D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- CAN used when VCB is in the sign.
- I/O used when VCB in the VCB Enclosure</t>
        </r>
      </text>
    </comment>
    <comment ref="D26" authorId="1" shapeId="0" xr:uid="{290C71B1-CBA9-4245-A749-394F08F0D1E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I  (P1447) - No RPM
- GEN IV (P1447) - Has RPM
- P2183 - No RPM</t>
        </r>
      </text>
    </comment>
    <comment ref="D30" authorId="1" shapeId="0" xr:uid="{5C41F9A6-38A0-4CF9-BCDE-23078260D2D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Fans</t>
        </r>
      </text>
    </comment>
    <comment ref="D31" authorId="1" shapeId="0" xr:uid="{2FFA1FCA-0DCC-44DE-88DE-6464460B5CF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32" authorId="1" shapeId="0" xr:uid="{84C0427E-602A-4E52-9C7A-BFA2EEB42C8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Surges</t>
        </r>
      </text>
    </comment>
    <comment ref="D33" authorId="1" shapeId="0" xr:uid="{C6C3D700-4DA4-496C-9411-19021626D999}">
      <text>
        <r>
          <rPr>
            <sz val="11"/>
            <color theme="1"/>
            <rFont val="Calibri"/>
            <family val="2"/>
            <scheme val="minor"/>
          </rPr>
          <t>Will Tucker:
P2183 - Select Gen IV - the PSRB options must be manually selected at this time.</t>
        </r>
      </text>
    </comment>
    <comment ref="D37" authorId="1" shapeId="0" xr:uid="{F77D8696-58F4-466A-BB07-4CFC501D1E65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F37" authorId="1" shapeId="0" xr:uid="{4C10C010-27E5-49B4-8D25-C5260413B5E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Default IP on the Multilink is 172.16.192.50.</t>
        </r>
      </text>
    </comment>
    <comment ref="E39" authorId="1" shapeId="0" xr:uid="{CA7BCDA9-08C1-4385-9247-5C25575A366E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39" authorId="1" shapeId="0" xr:uid="{8A8084CB-0FD1-4153-B7E3-8B21A314B7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0" authorId="1" shapeId="0" xr:uid="{9F5B0A21-6836-4FC9-8F06-FA396692CE4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G45" authorId="0" shapeId="0" xr:uid="{E80FF525-655C-40E4-9A7B-BEB2EAF1D5E5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53" authorId="1" shapeId="0" xr:uid="{1CC291BD-1BDA-4ED7-A95E-B04BAC5DE0E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full Matrix
- P1447 VMs would use Line Matrix.</t>
        </r>
      </text>
    </comment>
    <comment ref="C54" authorId="1" shapeId="0" xr:uid="{107A79B4-DD87-4EA3-A839-BCBDF02164FB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MUST USE ALIAS TO SIGN OPTION WHEN WE HAVE 1 VCB CONTROLLING 2 OR MORE SIGNS</t>
        </r>
      </text>
    </comment>
    <comment ref="D54" authorId="0" shapeId="0" xr:uid="{442B1B20-608A-46C6-847C-595133571C34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55" authorId="1" shapeId="0" xr:uid="{3ED768E4-AEAD-449F-8AC9-29353E2D081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by BAYS
- P1447 VMs are by ROWS</t>
        </r>
      </text>
    </comment>
    <comment ref="D59" authorId="0" shapeId="0" xr:uid="{3F18103C-5C4A-4B01-A811-EBFE7BE0ADCE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LINE is the light sensor on the Module.</t>
        </r>
      </text>
    </comment>
    <comment ref="F66" authorId="0" shapeId="0" xr:uid="{717CE4B9-EBCB-4B20-B6E4-05D574BDE995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- CAN used when VCB is in the sign.
- I/O used when VCB in the VCB Enclosure</t>
        </r>
      </text>
    </comment>
    <comment ref="D67" authorId="1" shapeId="0" xr:uid="{E92C9D71-9737-4DCE-8210-AC04B96B0BB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I  (P1447) - No RPM
- GEN IV (P1447) - Has RPM
- P2183 - No RPM</t>
        </r>
      </text>
    </comment>
    <comment ref="D71" authorId="1" shapeId="0" xr:uid="{0F2E2D2C-6901-4D46-AABB-B91414255CDE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Fans</t>
        </r>
      </text>
    </comment>
    <comment ref="D72" authorId="1" shapeId="0" xr:uid="{1BC8ECFE-6B51-4CBA-8A82-500CBC368BD1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73" authorId="1" shapeId="0" xr:uid="{CD830871-A6FF-4926-9D7A-466907399DCE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Surges</t>
        </r>
      </text>
    </comment>
    <comment ref="D74" authorId="1" shapeId="0" xr:uid="{E32DDD06-4DCF-40C4-A53D-592618C13BCE}">
      <text>
        <r>
          <rPr>
            <sz val="11"/>
            <color theme="1"/>
            <rFont val="Calibri"/>
            <family val="2"/>
            <scheme val="minor"/>
          </rPr>
          <t>Will Tucker:
P2183 - Select Gen IV - the PSRB options must be manually selected at this time.</t>
        </r>
      </text>
    </comment>
  </commentList>
</comments>
</file>

<file path=xl/sharedStrings.xml><?xml version="1.0" encoding="utf-8"?>
<sst xmlns="http://schemas.openxmlformats.org/spreadsheetml/2006/main" count="198" uniqueCount="72">
  <si>
    <t>Rev 00</t>
  </si>
  <si>
    <t>SIGN/S</t>
  </si>
  <si>
    <t>OPTION</t>
  </si>
  <si>
    <t>VALUE</t>
  </si>
  <si>
    <t>MODEL</t>
  </si>
  <si>
    <t>VM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</si>
  <si>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</si>
  <si>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</si>
  <si>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</si>
  <si>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</si>
  <si>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</si>
  <si>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</si>
  <si>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</si>
  <si>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</si>
  <si>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</si>
  <si>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</si>
  <si>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</si>
  <si>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</si>
  <si>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</si>
  <si>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</si>
  <si>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</si>
  <si>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</si>
  <si>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</si>
  <si>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</si>
  <si>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</si>
  <si>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LINE</t>
  </si>
  <si>
    <t>DEFAULT</t>
  </si>
  <si>
    <t>ON DISPLAY INTERFACE</t>
  </si>
  <si>
    <t>TEMP</t>
  </si>
  <si>
    <t>HUMIDITY</t>
  </si>
  <si>
    <t>NO</t>
  </si>
  <si>
    <t>--</t>
  </si>
  <si>
    <t>ISOLATION BOARD</t>
  </si>
  <si>
    <t>DC I/O</t>
  </si>
  <si>
    <t>VCB II Retro</t>
  </si>
  <si>
    <t>DOOR SWITCH (SIGN)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</si>
  <si>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</si>
  <si>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</si>
  <si>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</si>
  <si>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</si>
  <si>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</si>
  <si>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</si>
  <si>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</si>
  <si>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</si>
  <si>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>SURGE SUPPRESSORS</t>
  </si>
  <si>
    <t>POWER SYSTEM</t>
  </si>
  <si>
    <t>PERIPHERAL CONFIGURATION - ADVANCED SETUP</t>
  </si>
  <si>
    <t>DOOR SWITCH 2 (TC)</t>
  </si>
  <si>
    <t/>
  </si>
  <si>
    <t>PS Redundancy Board</t>
  </si>
  <si>
    <t>CUSTOM OPTIONS</t>
  </si>
  <si>
    <t>SYSTEM BACKUP FILES</t>
  </si>
  <si>
    <t>TBD</t>
  </si>
  <si>
    <t>GUIDE - DD4832617</t>
  </si>
  <si>
    <t>TRANSLATION TABLE</t>
  </si>
  <si>
    <t>N/A</t>
  </si>
  <si>
    <t>CONTROLLER CONFIGURATION PACKAGE</t>
  </si>
  <si>
    <t>Reference Drawings</t>
  </si>
  <si>
    <t>Site Notes</t>
  </si>
  <si>
    <t>DD5904224</t>
  </si>
  <si>
    <t>C33511 Washington State DOT, Site Config, VM-1028-(16X80 @1, 16X240 @1, 16X80 @3, 16X240 @1)-G5</t>
  </si>
  <si>
    <t>SYSTEM CONFIGURATION
VM-1028-16X80-20-RGB G5 @4</t>
  </si>
  <si>
    <t>1, 3, 4, 5</t>
  </si>
  <si>
    <t>FULL COLOR</t>
  </si>
  <si>
    <t>16X16</t>
  </si>
  <si>
    <t>CONNECT TO MODULE - NO</t>
  </si>
  <si>
    <t>Gen IV</t>
  </si>
  <si>
    <t>Module Output - 7</t>
  </si>
  <si>
    <t>ON VIDEO PROCESSOR</t>
  </si>
  <si>
    <t>SYSTEM CONFIGURATION
VM-1028-16X240-20-RGB G5 @2</t>
  </si>
  <si>
    <t>2, 6</t>
  </si>
  <si>
    <t>ER-5903712 / DD5903712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</si>
</sst>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2" xfId="0" applyBorder="1"/>
    <xf numFmtId="0" fontId="0" fillId="0" borderId="11" xfId="0" quotePrefix="1" applyBorder="1" applyAlignment="1">
      <alignment horizontal="left"/>
    </xf>
    <xf numFmtId="0" fontId="0" fillId="0" borderId="14" xfId="0" applyBorder="1"/>
    <xf numFmtId="0" fontId="0" fillId="0" borderId="14" xfId="0" quotePrefix="1" applyBorder="1"/>
    <xf numFmtId="0" fontId="0" fillId="0" borderId="25" xfId="0" applyBorder="1"/>
    <xf numFmtId="0" fontId="0" fillId="0" borderId="25" xfId="0" quotePrefix="1" applyBorder="1"/>
    <xf numFmtId="0" fontId="0" fillId="0" borderId="26" xfId="0" quotePrefix="1" applyBorder="1"/>
    <xf numFmtId="0" fontId="0" fillId="0" borderId="0" xfId="0" applyAlignment="1">
      <alignment horizontal="center"/>
    </xf>
    <xf numFmtId="0" fontId="0" fillId="2" borderId="14" xfId="0" quotePrefix="1" applyFill="1" applyBorder="1"/>
    <xf numFmtId="0" fontId="0" fillId="2" borderId="14" xfId="0" quotePrefix="1" applyFill="1" applyBorder="1" applyAlignment="1">
      <alignment horizontal="left"/>
    </xf>
    <xf numFmtId="0" fontId="0" fillId="2" borderId="27" xfId="0" quotePrefix="1" applyFill="1" applyBorder="1"/>
    <xf numFmtId="9" fontId="0" fillId="2" borderId="14" xfId="0" quotePrefix="1" applyNumberFormat="1" applyFill="1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14" xfId="0" quotePrefix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5" xfId="0" quotePrefix="1" applyBorder="1" applyAlignment="1">
      <alignment horizontal="left"/>
    </xf>
    <xf numFmtId="0" fontId="0" fillId="0" borderId="9" xfId="0" quotePrefix="1" applyBorder="1"/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center"/>
    </xf>
    <xf numFmtId="0" fontId="0" fillId="0" borderId="0" xfId="0" quotePrefix="1"/>
    <xf numFmtId="0" fontId="0" fillId="0" borderId="18" xfId="0" applyBorder="1"/>
    <xf numFmtId="0" fontId="0" fillId="0" borderId="23" xfId="0" applyBorder="1"/>
    <xf numFmtId="0" fontId="0" fillId="0" borderId="15" xfId="0" quotePrefix="1" applyBorder="1"/>
    <xf numFmtId="0" fontId="0" fillId="0" borderId="24" xfId="0" applyBorder="1"/>
    <xf numFmtId="0" fontId="0" fillId="0" borderId="27" xfId="0" quotePrefix="1" applyBorder="1"/>
    <xf numFmtId="0" fontId="0" fillId="0" borderId="34" xfId="0" quotePrefix="1" applyBorder="1"/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4" xfId="0" quotePrefix="1" applyBorder="1" applyAlignment="1">
      <alignment horizontal="left"/>
    </xf>
    <xf numFmtId="0" fontId="0" fillId="0" borderId="25" xfId="0" quotePrefix="1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9" xfId="0" quotePrefix="1" applyBorder="1" applyAlignment="1">
      <alignment horizontal="left"/>
    </xf>
    <xf numFmtId="0" fontId="0" fillId="0" borderId="21" xfId="0" quotePrefix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2" borderId="18" xfId="0" quotePrefix="1" applyFill="1" applyBorder="1" applyAlignment="1">
      <alignment horizontal="center" vertic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6" xfId="0" quotePrefix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31" xfId="0" applyFont="1" applyBorder="1" applyAlignment="1">
      <alignment horizontal="center" wrapText="1"/>
    </xf>
    <xf numFmtId="0" fontId="0" fillId="0" borderId="15" xfId="0" quotePrefix="1" applyBorder="1" applyAlignment="1">
      <alignment horizontal="left"/>
    </xf>
    <xf numFmtId="0" fontId="0" fillId="0" borderId="26" xfId="0" quotePrefix="1" applyBorder="1" applyAlignment="1">
      <alignment horizontal="left"/>
    </xf>
    <xf numFmtId="0" fontId="0" fillId="0" borderId="18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8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3.5703125" customWidth="1"/>
    <col min="3" max="3" width="19.7109375" customWidth="1"/>
    <col min="4" max="4" width="21.42578125" customWidth="1"/>
    <col min="5" max="5" width="23" customWidth="1"/>
    <col min="6" max="6" width="31.140625" bestFit="1" customWidth="1"/>
    <col min="7" max="7" width="14.28515625" customWidth="1"/>
  </cols>
  <sheetData>
    <row r="1" spans="2:7" ht="15.75" thickBot="1" x14ac:dyDescent="0.3">
      <c r="B1" t="s">
        <v>59</v>
      </c>
      <c r="C1" s="39" t="s">
        <v>60</v>
      </c>
      <c r="D1" s="39"/>
      <c r="E1" s="39"/>
      <c r="F1" s="39"/>
      <c r="G1" s="15" t="s">
        <v>0</v>
      </c>
    </row>
    <row r="2" spans="2:7" ht="31.5" customHeight="1" thickBot="1" x14ac:dyDescent="0.3">
      <c r="B2" s="70" t="s">
        <v>61</v>
      </c>
      <c r="C2" s="61"/>
      <c r="D2" s="61"/>
      <c r="E2" s="61"/>
      <c r="F2" s="62"/>
      <c r="G2" s="65" t="s">
        <v>1</v>
      </c>
    </row>
    <row r="3" spans="2:7" ht="15.75" thickBot="1" x14ac:dyDescent="0.3">
      <c r="B3" s="44" t="s">
        <v>2</v>
      </c>
      <c r="C3" s="45"/>
      <c r="D3" s="45" t="s">
        <v>3</v>
      </c>
      <c r="E3" s="45"/>
      <c r="F3" s="49"/>
      <c r="G3" s="66"/>
    </row>
    <row r="4" spans="2:7" x14ac:dyDescent="0.25">
      <c r="B4" s="40" t="s">
        <v>4</v>
      </c>
      <c r="C4" s="41"/>
      <c r="D4" s="41" t="s">
        <v>5</v>
      </c>
      <c r="E4" s="41"/>
      <c r="F4" s="48"/>
      <c r="G4" s="67" t="s">
        <v>62</v>
      </c>
    </row>
    <row r="5" spans="2:7" x14ac:dyDescent="0.25">
      <c r="B5" s="40" t="s">
        <v>6</v>
      </c>
      <c r="C5" s="41"/>
      <c r="D5" s="41" t="s">
        <v>7</v>
      </c>
      <c r="E5" s="41"/>
      <c r="F5" s="48"/>
      <c r="G5" s="68"/>
    </row>
    <row r="6" spans="2:7" x14ac:dyDescent="0.25">
      <c r="B6" s="73" t="s">
        <v>8</v>
      </c>
      <c r="C6" s="10" t="s">
        <v>9</v>
      </c>
      <c r="D6" s="41" t="s">
        <v>63</v>
      </c>
      <c r="E6" s="41"/>
      <c r="F6" s="48"/>
      <c r="G6" s="68"/>
    </row>
    <row r="7" spans="2:7" x14ac:dyDescent="0.25">
      <c r="B7" s="73"/>
      <c r="C7" s="10" t="s">
        <v>10</v>
      </c>
      <c r="D7" s="41" t="s">
        <v>11</v>
      </c>
      <c r="E7" s="41"/>
      <c r="F7" s="48"/>
      <c r="G7" s="68"/>
    </row>
    <row r="8" spans="2:7" x14ac:dyDescent="0.25">
      <c r="B8" s="73"/>
      <c r="C8" s="10" t="s">
        <v>12</v>
      </c>
      <c r="D8" s="41" t="s">
        <v>64</v>
      </c>
      <c r="E8" s="41"/>
      <c r="F8" s="48"/>
      <c r="G8" s="68"/>
    </row>
    <row r="9" spans="2:7" x14ac:dyDescent="0.25">
      <c r="B9" s="73"/>
      <c r="C9" s="10" t="s">
        <v>13</v>
      </c>
      <c r="D9" s="46">
        <v>20</v>
      </c>
      <c r="E9" s="46"/>
      <c r="F9" s="47"/>
      <c r="G9" s="68"/>
    </row>
    <row r="10" spans="2:7" x14ac:dyDescent="0.25">
      <c r="B10" s="40" t="s">
        <v>14</v>
      </c>
      <c r="C10" s="41"/>
      <c r="D10" s="46">
        <v>16</v>
      </c>
      <c r="E10" s="46"/>
      <c r="F10" s="47"/>
      <c r="G10" s="68"/>
    </row>
    <row r="11" spans="2:7" x14ac:dyDescent="0.25">
      <c r="B11" s="40" t="s">
        <v>15</v>
      </c>
      <c r="C11" s="41"/>
      <c r="D11" s="46">
        <v>80</v>
      </c>
      <c r="E11" s="46"/>
      <c r="F11" s="47"/>
      <c r="G11" s="68"/>
    </row>
    <row r="12" spans="2:7" x14ac:dyDescent="0.25">
      <c r="B12" s="40" t="s">
        <v>16</v>
      </c>
      <c r="C12" s="41"/>
      <c r="D12" s="41" t="s">
        <v>17</v>
      </c>
      <c r="E12" s="41"/>
      <c r="F12" s="48"/>
      <c r="G12" s="68"/>
    </row>
    <row r="13" spans="2:7" x14ac:dyDescent="0.25">
      <c r="B13" s="33" t="s">
        <v>18</v>
      </c>
      <c r="C13" s="10"/>
      <c r="D13" s="46">
        <v>1</v>
      </c>
      <c r="E13" s="46"/>
      <c r="F13" s="47"/>
      <c r="G13" s="68"/>
    </row>
    <row r="14" spans="2:7" ht="15.75" thickBot="1" x14ac:dyDescent="0.3">
      <c r="B14" s="42" t="s">
        <v>19</v>
      </c>
      <c r="C14" s="43"/>
      <c r="D14" s="71" t="s">
        <v>20</v>
      </c>
      <c r="E14" s="71"/>
      <c r="F14" s="72"/>
      <c r="G14" s="69"/>
    </row>
    <row r="15" spans="2:7" ht="15.75" thickBot="1" x14ac:dyDescent="0.3"/>
    <row r="16" spans="2:7" ht="15.75" thickBot="1" x14ac:dyDescent="0.3">
      <c r="B16" s="60" t="s">
        <v>21</v>
      </c>
      <c r="C16" s="61"/>
      <c r="D16" s="61"/>
      <c r="E16" s="61"/>
      <c r="F16" s="62"/>
      <c r="G16" s="67" t="s">
        <v>62</v>
      </c>
    </row>
    <row r="17" spans="2:7" x14ac:dyDescent="0.25">
      <c r="B17" s="44" t="s">
        <v>2</v>
      </c>
      <c r="C17" s="45"/>
      <c r="D17" s="26" t="s">
        <v>3</v>
      </c>
      <c r="E17" s="26" t="s">
        <v>22</v>
      </c>
      <c r="F17" s="27" t="s">
        <v>23</v>
      </c>
      <c r="G17" s="68"/>
    </row>
    <row r="18" spans="2:7" x14ac:dyDescent="0.25">
      <c r="B18" s="40" t="s">
        <v>24</v>
      </c>
      <c r="C18" s="41"/>
      <c r="D18" s="10" t="s">
        <v>25</v>
      </c>
      <c r="E18" s="10" t="s">
        <v>26</v>
      </c>
      <c r="F18" s="12" t="s">
        <v>27</v>
      </c>
      <c r="G18" s="68"/>
    </row>
    <row r="19" spans="2:7" x14ac:dyDescent="0.25">
      <c r="B19" s="40" t="s">
        <v>28</v>
      </c>
      <c r="C19" s="41"/>
      <c r="D19" s="10" t="s">
        <v>8</v>
      </c>
      <c r="E19" s="10" t="s">
        <v>26</v>
      </c>
      <c r="F19" s="12" t="s">
        <v>27</v>
      </c>
      <c r="G19" s="68"/>
    </row>
    <row r="20" spans="2:7" x14ac:dyDescent="0.25">
      <c r="B20" s="40" t="s">
        <v>29</v>
      </c>
      <c r="C20" s="41"/>
      <c r="D20" s="10" t="s">
        <v>30</v>
      </c>
      <c r="E20" s="11" t="s">
        <v>31</v>
      </c>
      <c r="F20" s="13" t="s">
        <v>31</v>
      </c>
      <c r="G20" s="68"/>
    </row>
    <row r="21" spans="2:7" x14ac:dyDescent="0.25">
      <c r="B21" s="40" t="s">
        <v>32</v>
      </c>
      <c r="C21" s="41"/>
      <c r="D21" s="24" t="s">
        <v>30</v>
      </c>
      <c r="E21" s="24" t="s">
        <v>31</v>
      </c>
      <c r="F21" s="13"/>
      <c r="G21" s="68"/>
    </row>
    <row r="22" spans="2:7" x14ac:dyDescent="0.25">
      <c r="B22" s="40" t="s">
        <v>33</v>
      </c>
      <c r="C22" s="41"/>
      <c r="D22" s="24" t="s">
        <v>30</v>
      </c>
      <c r="E22" s="24"/>
      <c r="F22" s="12"/>
      <c r="G22" s="68"/>
    </row>
    <row r="23" spans="2:7" x14ac:dyDescent="0.25">
      <c r="B23" s="40" t="s">
        <v>34</v>
      </c>
      <c r="C23" s="41"/>
      <c r="D23" s="24" t="s">
        <v>30</v>
      </c>
      <c r="E23" s="24"/>
      <c r="F23" s="12"/>
      <c r="G23" s="68"/>
    </row>
    <row r="24" spans="2:7" x14ac:dyDescent="0.25">
      <c r="B24" s="40" t="s">
        <v>35</v>
      </c>
      <c r="C24" s="41"/>
      <c r="D24" s="24">
        <v>1</v>
      </c>
      <c r="E24" s="24" t="s">
        <v>31</v>
      </c>
      <c r="F24" s="13" t="s">
        <v>65</v>
      </c>
      <c r="G24" s="68"/>
    </row>
    <row r="25" spans="2:7" x14ac:dyDescent="0.25">
      <c r="B25" s="40" t="s">
        <v>36</v>
      </c>
      <c r="C25" s="41"/>
      <c r="D25" s="24" t="s">
        <v>30</v>
      </c>
      <c r="E25" s="24" t="s">
        <v>31</v>
      </c>
      <c r="F25" s="13"/>
      <c r="G25" s="68"/>
    </row>
    <row r="26" spans="2:7" x14ac:dyDescent="0.25">
      <c r="B26" s="40" t="s">
        <v>37</v>
      </c>
      <c r="C26" s="41"/>
      <c r="D26" s="24" t="s">
        <v>30</v>
      </c>
      <c r="E26" s="24" t="s">
        <v>31</v>
      </c>
      <c r="F26" s="13" t="s">
        <v>31</v>
      </c>
      <c r="G26" s="68"/>
    </row>
    <row r="27" spans="2:7" x14ac:dyDescent="0.25">
      <c r="B27" s="40" t="s">
        <v>38</v>
      </c>
      <c r="C27" s="41"/>
      <c r="D27" s="25" t="s">
        <v>30</v>
      </c>
      <c r="E27" s="24" t="s">
        <v>31</v>
      </c>
      <c r="F27" s="13" t="s">
        <v>31</v>
      </c>
      <c r="G27" s="68"/>
    </row>
    <row r="28" spans="2:7" x14ac:dyDescent="0.25">
      <c r="B28" s="40" t="s">
        <v>39</v>
      </c>
      <c r="C28" s="41"/>
      <c r="D28" s="25" t="s">
        <v>30</v>
      </c>
      <c r="E28" s="24" t="s">
        <v>31</v>
      </c>
      <c r="F28" s="13" t="s">
        <v>31</v>
      </c>
      <c r="G28" s="68"/>
    </row>
    <row r="29" spans="2:7" x14ac:dyDescent="0.25">
      <c r="B29" s="40" t="s">
        <v>40</v>
      </c>
      <c r="C29" s="41"/>
      <c r="D29" s="25" t="s">
        <v>30</v>
      </c>
      <c r="E29" s="24" t="s">
        <v>31</v>
      </c>
      <c r="F29" s="13" t="s">
        <v>31</v>
      </c>
      <c r="G29" s="68"/>
    </row>
    <row r="30" spans="2:7" x14ac:dyDescent="0.25">
      <c r="B30" s="40" t="s">
        <v>41</v>
      </c>
      <c r="C30" s="41"/>
      <c r="D30" s="25" t="s">
        <v>42</v>
      </c>
      <c r="E30" s="24" t="s">
        <v>31</v>
      </c>
      <c r="F30" s="13" t="s">
        <v>31</v>
      </c>
      <c r="G30" s="68"/>
    </row>
    <row r="31" spans="2:7" x14ac:dyDescent="0.25">
      <c r="B31" s="40" t="s">
        <v>43</v>
      </c>
      <c r="C31" s="41"/>
      <c r="D31" s="24" t="s">
        <v>30</v>
      </c>
      <c r="E31" s="24" t="s">
        <v>31</v>
      </c>
      <c r="F31" s="13" t="s">
        <v>31</v>
      </c>
      <c r="G31" s="68"/>
    </row>
    <row r="32" spans="2:7" x14ac:dyDescent="0.25">
      <c r="B32" s="40" t="s">
        <v>44</v>
      </c>
      <c r="C32" s="41"/>
      <c r="D32" s="24">
        <v>1</v>
      </c>
      <c r="E32" s="24" t="s">
        <v>31</v>
      </c>
      <c r="F32" s="13" t="s">
        <v>31</v>
      </c>
      <c r="G32" s="68"/>
    </row>
    <row r="33" spans="2:7" ht="15.75" thickBot="1" x14ac:dyDescent="0.3">
      <c r="B33" s="42" t="s">
        <v>45</v>
      </c>
      <c r="C33" s="43"/>
      <c r="D33" s="28" t="s">
        <v>66</v>
      </c>
      <c r="E33" s="28"/>
      <c r="F33" s="14"/>
      <c r="G33" s="69"/>
    </row>
    <row r="34" spans="2:7" ht="15.75" thickBot="1" x14ac:dyDescent="0.3">
      <c r="B34" s="20"/>
      <c r="C34" s="20"/>
      <c r="D34" s="21"/>
      <c r="E34" s="21"/>
      <c r="F34" s="22"/>
      <c r="G34" s="23"/>
    </row>
    <row r="35" spans="2:7" x14ac:dyDescent="0.25">
      <c r="B35" s="57" t="s">
        <v>46</v>
      </c>
      <c r="C35" s="58"/>
      <c r="D35" s="58"/>
      <c r="E35" s="58"/>
      <c r="F35" s="58"/>
      <c r="G35" s="50">
        <v>1</v>
      </c>
    </row>
    <row r="36" spans="2:7" x14ac:dyDescent="0.25">
      <c r="B36" s="63" t="s">
        <v>47</v>
      </c>
      <c r="C36" s="64"/>
      <c r="D36" s="24">
        <f>IF(B36="DOOR SWITCH 2 (TC)",1,"N/A")</f>
        <v>1</v>
      </c>
      <c r="E36" s="24">
        <f>IF(B36="DOOR SWITCH 2 (TC)",1,"N/A")</f>
        <v>1</v>
      </c>
      <c r="F36" s="37" t="str">
        <f>IF(B36="DOOR SWITCH 2 (TC)","VIP 1","N/A")</f>
        <v>VIP 1</v>
      </c>
      <c r="G36" s="51"/>
    </row>
    <row r="37" spans="2:7" ht="20.25" hidden="1" customHeight="1" x14ac:dyDescent="0.25">
      <c r="B37" s="59" t="s">
        <v>48</v>
      </c>
      <c r="C37" s="16" t="s">
        <v>48</v>
      </c>
      <c r="D37" s="17" t="s">
        <v>48</v>
      </c>
      <c r="E37" s="17" t="s">
        <v>48</v>
      </c>
      <c r="F37" s="18" t="s">
        <v>48</v>
      </c>
      <c r="G37" s="51"/>
    </row>
    <row r="38" spans="2:7" hidden="1" x14ac:dyDescent="0.25">
      <c r="B38" s="59"/>
      <c r="C38" s="17" t="s">
        <v>48</v>
      </c>
      <c r="D38" s="19" t="s">
        <v>48</v>
      </c>
      <c r="E38" s="17" t="s">
        <v>48</v>
      </c>
      <c r="F38" s="18"/>
      <c r="G38" s="51"/>
    </row>
    <row r="39" spans="2:7" x14ac:dyDescent="0.25">
      <c r="B39" s="29" t="s">
        <v>49</v>
      </c>
      <c r="C39" s="11" t="s">
        <v>67</v>
      </c>
      <c r="D39" s="11" t="str">
        <f>IF(B39="PS Redundancy Board","I/O Board Outputs - NO"," ")</f>
        <v>I/O Board Outputs - NO</v>
      </c>
      <c r="E39" s="11" t="str">
        <f>IF(B39="PS Redundancy Board","Sensor Address -1"," ")</f>
        <v>Sensor Address -1</v>
      </c>
      <c r="F39" s="11" t="s">
        <v>68</v>
      </c>
      <c r="G39" s="51"/>
    </row>
    <row r="40" spans="2:7" x14ac:dyDescent="0.25">
      <c r="B40" s="29" t="s">
        <v>49</v>
      </c>
      <c r="C40" s="11" t="s">
        <v>67</v>
      </c>
      <c r="D40" s="11" t="str">
        <f>IF(B40="PS Redundancy Board","I/O Board Outputs - NO"," ")</f>
        <v>I/O Board Outputs - NO</v>
      </c>
      <c r="E40" s="11" t="str">
        <f>IF(B40="PS Redundancy Board","Sensor Address -2"," ")</f>
        <v>Sensor Address -2</v>
      </c>
      <c r="F40" s="11" t="s">
        <v>68</v>
      </c>
      <c r="G40" s="51"/>
    </row>
    <row r="41" spans="2:7" ht="15.75" thickBot="1" x14ac:dyDescent="0.3">
      <c r="B41" s="53" t="s">
        <v>48</v>
      </c>
      <c r="C41" s="54"/>
      <c r="D41" s="9"/>
      <c r="E41" s="9"/>
      <c r="F41" s="38"/>
      <c r="G41" s="52"/>
    </row>
    <row r="42" spans="2:7" ht="15.75" thickBot="1" x14ac:dyDescent="0.3">
      <c r="C42" s="30"/>
      <c r="D42" s="30"/>
      <c r="E42" s="31"/>
      <c r="F42" s="32"/>
      <c r="G42" s="15"/>
    </row>
    <row r="43" spans="2:7" ht="31.5" customHeight="1" thickBot="1" x14ac:dyDescent="0.3">
      <c r="B43" s="70" t="s">
        <v>69</v>
      </c>
      <c r="C43" s="61"/>
      <c r="D43" s="61"/>
      <c r="E43" s="61"/>
      <c r="F43" s="62"/>
      <c r="G43" s="65" t="s">
        <v>1</v>
      </c>
    </row>
    <row r="44" spans="2:7" ht="15.75" thickBot="1" x14ac:dyDescent="0.3">
      <c r="B44" s="44" t="s">
        <v>2</v>
      </c>
      <c r="C44" s="45"/>
      <c r="D44" s="45" t="s">
        <v>3</v>
      </c>
      <c r="E44" s="45"/>
      <c r="F44" s="49"/>
      <c r="G44" s="66"/>
    </row>
    <row r="45" spans="2:7" x14ac:dyDescent="0.25">
      <c r="B45" s="40" t="s">
        <v>4</v>
      </c>
      <c r="C45" s="41"/>
      <c r="D45" s="41" t="s">
        <v>5</v>
      </c>
      <c r="E45" s="41"/>
      <c r="F45" s="48"/>
      <c r="G45" s="67" t="s">
        <v>70</v>
      </c>
    </row>
    <row r="46" spans="2:7" x14ac:dyDescent="0.25">
      <c r="B46" s="40" t="s">
        <v>6</v>
      </c>
      <c r="C46" s="41"/>
      <c r="D46" s="41" t="s">
        <v>7</v>
      </c>
      <c r="E46" s="41"/>
      <c r="F46" s="48"/>
      <c r="G46" s="68"/>
    </row>
    <row r="47" spans="2:7" x14ac:dyDescent="0.25">
      <c r="B47" s="73" t="s">
        <v>8</v>
      </c>
      <c r="C47" s="10" t="s">
        <v>9</v>
      </c>
      <c r="D47" s="41" t="s">
        <v>63</v>
      </c>
      <c r="E47" s="41"/>
      <c r="F47" s="48"/>
      <c r="G47" s="68"/>
    </row>
    <row r="48" spans="2:7" x14ac:dyDescent="0.25">
      <c r="B48" s="73"/>
      <c r="C48" s="10" t="s">
        <v>10</v>
      </c>
      <c r="D48" s="41" t="s">
        <v>11</v>
      </c>
      <c r="E48" s="41"/>
      <c r="F48" s="48"/>
      <c r="G48" s="68"/>
    </row>
    <row r="49" spans="2:7" x14ac:dyDescent="0.25">
      <c r="B49" s="73"/>
      <c r="C49" s="10" t="s">
        <v>12</v>
      </c>
      <c r="D49" s="41" t="s">
        <v>64</v>
      </c>
      <c r="E49" s="41"/>
      <c r="F49" s="48"/>
      <c r="G49" s="68"/>
    </row>
    <row r="50" spans="2:7" x14ac:dyDescent="0.25">
      <c r="B50" s="73"/>
      <c r="C50" s="10" t="s">
        <v>13</v>
      </c>
      <c r="D50" s="46">
        <v>20</v>
      </c>
      <c r="E50" s="46"/>
      <c r="F50" s="47"/>
      <c r="G50" s="68"/>
    </row>
    <row r="51" spans="2:7" x14ac:dyDescent="0.25">
      <c r="B51" s="40" t="s">
        <v>14</v>
      </c>
      <c r="C51" s="41"/>
      <c r="D51" s="46">
        <v>16</v>
      </c>
      <c r="E51" s="46"/>
      <c r="F51" s="47"/>
      <c r="G51" s="68"/>
    </row>
    <row r="52" spans="2:7" x14ac:dyDescent="0.25">
      <c r="B52" s="40" t="s">
        <v>15</v>
      </c>
      <c r="C52" s="41"/>
      <c r="D52" s="46">
        <v>240</v>
      </c>
      <c r="E52" s="46"/>
      <c r="F52" s="47"/>
      <c r="G52" s="68"/>
    </row>
    <row r="53" spans="2:7" x14ac:dyDescent="0.25">
      <c r="B53" s="40" t="s">
        <v>16</v>
      </c>
      <c r="C53" s="41"/>
      <c r="D53" s="41" t="s">
        <v>17</v>
      </c>
      <c r="E53" s="41"/>
      <c r="F53" s="48"/>
      <c r="G53" s="68"/>
    </row>
    <row r="54" spans="2:7" x14ac:dyDescent="0.25">
      <c r="B54" s="33" t="s">
        <v>18</v>
      </c>
      <c r="C54" s="10"/>
      <c r="D54" s="46">
        <v>1</v>
      </c>
      <c r="E54" s="46"/>
      <c r="F54" s="47"/>
      <c r="G54" s="68"/>
    </row>
    <row r="55" spans="2:7" ht="15.75" thickBot="1" x14ac:dyDescent="0.3">
      <c r="B55" s="42" t="s">
        <v>19</v>
      </c>
      <c r="C55" s="43"/>
      <c r="D55" s="71" t="s">
        <v>20</v>
      </c>
      <c r="E55" s="71"/>
      <c r="F55" s="72"/>
      <c r="G55" s="69"/>
    </row>
    <row r="56" spans="2:7" ht="15.75" thickBot="1" x14ac:dyDescent="0.3"/>
    <row r="57" spans="2:7" ht="15.75" thickBot="1" x14ac:dyDescent="0.3">
      <c r="B57" s="60" t="s">
        <v>21</v>
      </c>
      <c r="C57" s="61"/>
      <c r="D57" s="61"/>
      <c r="E57" s="61"/>
      <c r="F57" s="62"/>
      <c r="G57" s="67" t="s">
        <v>70</v>
      </c>
    </row>
    <row r="58" spans="2:7" x14ac:dyDescent="0.25">
      <c r="B58" s="44" t="s">
        <v>2</v>
      </c>
      <c r="C58" s="45"/>
      <c r="D58" s="26" t="s">
        <v>3</v>
      </c>
      <c r="E58" s="26" t="s">
        <v>22</v>
      </c>
      <c r="F58" s="27" t="s">
        <v>23</v>
      </c>
      <c r="G58" s="68"/>
    </row>
    <row r="59" spans="2:7" x14ac:dyDescent="0.25">
      <c r="B59" s="40" t="s">
        <v>24</v>
      </c>
      <c r="C59" s="41"/>
      <c r="D59" s="10" t="s">
        <v>25</v>
      </c>
      <c r="E59" s="10" t="s">
        <v>26</v>
      </c>
      <c r="F59" s="12" t="s">
        <v>27</v>
      </c>
      <c r="G59" s="68"/>
    </row>
    <row r="60" spans="2:7" x14ac:dyDescent="0.25">
      <c r="B60" s="40" t="s">
        <v>28</v>
      </c>
      <c r="C60" s="41"/>
      <c r="D60" s="10" t="s">
        <v>8</v>
      </c>
      <c r="E60" s="10" t="s">
        <v>26</v>
      </c>
      <c r="F60" s="12" t="s">
        <v>27</v>
      </c>
      <c r="G60" s="68"/>
    </row>
    <row r="61" spans="2:7" x14ac:dyDescent="0.25">
      <c r="B61" s="40" t="s">
        <v>29</v>
      </c>
      <c r="C61" s="41"/>
      <c r="D61" s="10" t="s">
        <v>30</v>
      </c>
      <c r="E61" s="11" t="s">
        <v>31</v>
      </c>
      <c r="F61" s="13" t="s">
        <v>31</v>
      </c>
      <c r="G61" s="68"/>
    </row>
    <row r="62" spans="2:7" x14ac:dyDescent="0.25">
      <c r="B62" s="40" t="s">
        <v>32</v>
      </c>
      <c r="C62" s="41"/>
      <c r="D62" s="24" t="s">
        <v>30</v>
      </c>
      <c r="E62" s="24" t="s">
        <v>31</v>
      </c>
      <c r="F62" s="13"/>
      <c r="G62" s="68"/>
    </row>
    <row r="63" spans="2:7" x14ac:dyDescent="0.25">
      <c r="B63" s="40" t="s">
        <v>33</v>
      </c>
      <c r="C63" s="41"/>
      <c r="D63" s="24" t="s">
        <v>30</v>
      </c>
      <c r="E63" s="24"/>
      <c r="F63" s="12"/>
      <c r="G63" s="68"/>
    </row>
    <row r="64" spans="2:7" x14ac:dyDescent="0.25">
      <c r="B64" s="40" t="s">
        <v>34</v>
      </c>
      <c r="C64" s="41"/>
      <c r="D64" s="24" t="s">
        <v>30</v>
      </c>
      <c r="E64" s="24"/>
      <c r="F64" s="12"/>
      <c r="G64" s="68"/>
    </row>
    <row r="65" spans="2:7" x14ac:dyDescent="0.25">
      <c r="B65" s="40" t="s">
        <v>35</v>
      </c>
      <c r="C65" s="41"/>
      <c r="D65" s="24">
        <v>1</v>
      </c>
      <c r="E65" s="24" t="s">
        <v>31</v>
      </c>
      <c r="F65" s="13" t="s">
        <v>65</v>
      </c>
      <c r="G65" s="68"/>
    </row>
    <row r="66" spans="2:7" x14ac:dyDescent="0.25">
      <c r="B66" s="40" t="s">
        <v>36</v>
      </c>
      <c r="C66" s="41"/>
      <c r="D66" s="24" t="s">
        <v>30</v>
      </c>
      <c r="E66" s="24" t="s">
        <v>31</v>
      </c>
      <c r="F66" s="13"/>
      <c r="G66" s="68"/>
    </row>
    <row r="67" spans="2:7" x14ac:dyDescent="0.25">
      <c r="B67" s="40" t="s">
        <v>37</v>
      </c>
      <c r="C67" s="41"/>
      <c r="D67" s="24" t="s">
        <v>30</v>
      </c>
      <c r="E67" s="24" t="s">
        <v>31</v>
      </c>
      <c r="F67" s="13" t="s">
        <v>31</v>
      </c>
      <c r="G67" s="68"/>
    </row>
    <row r="68" spans="2:7" x14ac:dyDescent="0.25">
      <c r="B68" s="40" t="s">
        <v>38</v>
      </c>
      <c r="C68" s="41"/>
      <c r="D68" s="25" t="s">
        <v>30</v>
      </c>
      <c r="E68" s="24" t="s">
        <v>31</v>
      </c>
      <c r="F68" s="13" t="s">
        <v>31</v>
      </c>
      <c r="G68" s="68"/>
    </row>
    <row r="69" spans="2:7" x14ac:dyDescent="0.25">
      <c r="B69" s="40" t="s">
        <v>39</v>
      </c>
      <c r="C69" s="41"/>
      <c r="D69" s="25" t="s">
        <v>30</v>
      </c>
      <c r="E69" s="24" t="s">
        <v>31</v>
      </c>
      <c r="F69" s="13" t="s">
        <v>31</v>
      </c>
      <c r="G69" s="68"/>
    </row>
    <row r="70" spans="2:7" x14ac:dyDescent="0.25">
      <c r="B70" s="40" t="s">
        <v>40</v>
      </c>
      <c r="C70" s="41"/>
      <c r="D70" s="25" t="s">
        <v>30</v>
      </c>
      <c r="E70" s="24" t="s">
        <v>31</v>
      </c>
      <c r="F70" s="13" t="s">
        <v>31</v>
      </c>
      <c r="G70" s="68"/>
    </row>
    <row r="71" spans="2:7" x14ac:dyDescent="0.25">
      <c r="B71" s="40" t="s">
        <v>41</v>
      </c>
      <c r="C71" s="41"/>
      <c r="D71" s="25" t="s">
        <v>42</v>
      </c>
      <c r="E71" s="24" t="s">
        <v>31</v>
      </c>
      <c r="F71" s="13" t="s">
        <v>31</v>
      </c>
      <c r="G71" s="68"/>
    </row>
    <row r="72" spans="2:7" x14ac:dyDescent="0.25">
      <c r="B72" s="40" t="s">
        <v>43</v>
      </c>
      <c r="C72" s="41"/>
      <c r="D72" s="24" t="s">
        <v>30</v>
      </c>
      <c r="E72" s="24" t="s">
        <v>31</v>
      </c>
      <c r="F72" s="13" t="s">
        <v>31</v>
      </c>
      <c r="G72" s="68"/>
    </row>
    <row r="73" spans="2:7" x14ac:dyDescent="0.25">
      <c r="B73" s="40" t="s">
        <v>44</v>
      </c>
      <c r="C73" s="41"/>
      <c r="D73" s="24">
        <v>1</v>
      </c>
      <c r="E73" s="24" t="s">
        <v>31</v>
      </c>
      <c r="F73" s="13" t="s">
        <v>31</v>
      </c>
      <c r="G73" s="68"/>
    </row>
    <row r="74" spans="2:7" ht="15.75" thickBot="1" x14ac:dyDescent="0.3">
      <c r="B74" s="42" t="s">
        <v>45</v>
      </c>
      <c r="C74" s="43"/>
      <c r="D74" s="28" t="s">
        <v>66</v>
      </c>
      <c r="E74" s="28"/>
      <c r="F74" s="14"/>
      <c r="G74" s="69"/>
    </row>
    <row r="75" spans="2:7" ht="15.75" thickBot="1" x14ac:dyDescent="0.3">
      <c r="C75" s="30"/>
      <c r="D75" s="30"/>
      <c r="E75" s="31"/>
      <c r="F75" s="32"/>
      <c r="G75" s="15"/>
    </row>
    <row r="76" spans="2:7" ht="15.75" thickBot="1" x14ac:dyDescent="0.3">
      <c r="B76" s="60" t="s">
        <v>50</v>
      </c>
      <c r="C76" s="61"/>
      <c r="D76" s="61"/>
      <c r="E76" s="61"/>
      <c r="F76" s="62"/>
      <c r="G76" s="50"/>
    </row>
    <row r="77" spans="2:7" x14ac:dyDescent="0.25">
      <c r="B77" s="55" t="s">
        <v>51</v>
      </c>
      <c r="C77" s="56"/>
      <c r="D77" s="56"/>
      <c r="E77" s="34" t="s">
        <v>52</v>
      </c>
      <c r="F77" s="36" t="s">
        <v>53</v>
      </c>
      <c r="G77" s="51"/>
    </row>
    <row r="78" spans="2:7" x14ac:dyDescent="0.25">
      <c r="B78" s="40" t="s">
        <v>54</v>
      </c>
      <c r="C78" s="41"/>
      <c r="D78" s="41"/>
      <c r="E78" s="11" t="s">
        <v>71</v>
      </c>
      <c r="F78" s="13" t="str">
        <f>IF(E78="N/A", " ", "GUIDE - DD3513398")</f>
        <v>GUIDE - DD3513398</v>
      </c>
      <c r="G78" s="51"/>
    </row>
    <row r="79" spans="2:7" ht="15.75" thickBot="1" x14ac:dyDescent="0.3">
      <c r="B79" s="42" t="s">
        <v>56</v>
      </c>
      <c r="C79" s="43"/>
      <c r="D79" s="43"/>
      <c r="E79" s="35" t="s">
        <v>55</v>
      </c>
      <c r="F79" s="14" t="str">
        <f>IF(E79="N/A", " ", "GUIDE - DD3350029")</f>
        <v xml:space="preserve"> </v>
      </c>
      <c r="G79" s="52"/>
    </row>
    <row r="80" spans="2:7" x14ac:dyDescent="0.25">
      <c r="C80" s="30"/>
      <c r="D80" s="30"/>
      <c r="E80" s="31"/>
      <c r="F80" s="32"/>
      <c r="G80" s="15"/>
    </row>
    <row r="81" spans="2:7" ht="15.75" thickBot="1" x14ac:dyDescent="0.3"/>
    <row r="82" spans="2:7" x14ac:dyDescent="0.25">
      <c r="B82" s="7" t="s">
        <v>57</v>
      </c>
      <c r="C82" s="8"/>
      <c r="D82" s="8"/>
      <c r="E82" s="8"/>
      <c r="F82" s="8"/>
      <c r="G82" s="1"/>
    </row>
    <row r="83" spans="2:7" x14ac:dyDescent="0.25">
      <c r="B83" s="3"/>
      <c r="G83" s="2"/>
    </row>
    <row r="84" spans="2:7" x14ac:dyDescent="0.25">
      <c r="B84" s="3"/>
      <c r="G84" s="2"/>
    </row>
    <row r="85" spans="2:7" x14ac:dyDescent="0.25">
      <c r="B85" s="3"/>
      <c r="G85" s="2"/>
    </row>
    <row r="86" spans="2:7" x14ac:dyDescent="0.25">
      <c r="B86" s="3"/>
      <c r="G86" s="2"/>
    </row>
    <row r="87" spans="2:7" x14ac:dyDescent="0.25">
      <c r="B87" s="3"/>
      <c r="G87" s="2"/>
    </row>
    <row r="88" spans="2:7" x14ac:dyDescent="0.25">
      <c r="B88" s="3"/>
      <c r="G88" s="2"/>
    </row>
    <row r="89" spans="2:7" x14ac:dyDescent="0.25">
      <c r="B89" s="3"/>
      <c r="G89" s="2"/>
    </row>
    <row r="90" spans="2:7" x14ac:dyDescent="0.25">
      <c r="B90" s="3"/>
      <c r="G90" s="2"/>
    </row>
    <row r="91" spans="2:7" x14ac:dyDescent="0.25">
      <c r="B91" s="3"/>
      <c r="G91" s="2"/>
    </row>
    <row r="92" spans="2:7" x14ac:dyDescent="0.25">
      <c r="B92" s="3"/>
      <c r="G92" s="2"/>
    </row>
    <row r="93" spans="2:7" x14ac:dyDescent="0.25">
      <c r="B93" s="3"/>
      <c r="G93" s="2"/>
    </row>
    <row r="94" spans="2:7" x14ac:dyDescent="0.25">
      <c r="B94" s="3"/>
      <c r="G94" s="2"/>
    </row>
    <row r="95" spans="2:7" x14ac:dyDescent="0.25">
      <c r="B95" s="3"/>
      <c r="G95" s="2"/>
    </row>
    <row r="96" spans="2:7" ht="15.75" thickBot="1" x14ac:dyDescent="0.3">
      <c r="B96" s="4"/>
      <c r="C96" s="5"/>
      <c r="D96" s="5"/>
      <c r="E96" s="5"/>
      <c r="F96" s="5"/>
      <c r="G96" s="6"/>
    </row>
    <row r="98" spans="2:2" x14ac:dyDescent="0.25">
      <c r="B98" t="s">
        <v>58</v>
      </c>
    </row>
  </sheetData>
  <mergeCells count="95">
    <mergeCell ref="B73:C73"/>
    <mergeCell ref="B74:C74"/>
    <mergeCell ref="G57:G74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D53:F53"/>
    <mergeCell ref="D54:F54"/>
    <mergeCell ref="B55:C55"/>
    <mergeCell ref="D55:F55"/>
    <mergeCell ref="B57:F57"/>
    <mergeCell ref="D44:F44"/>
    <mergeCell ref="B45:C45"/>
    <mergeCell ref="D45:F45"/>
    <mergeCell ref="G45:G55"/>
    <mergeCell ref="B46:C46"/>
    <mergeCell ref="D46:F46"/>
    <mergeCell ref="B47:B50"/>
    <mergeCell ref="D47:F47"/>
    <mergeCell ref="D48:F48"/>
    <mergeCell ref="D49:F49"/>
    <mergeCell ref="D50:F50"/>
    <mergeCell ref="B51:C51"/>
    <mergeCell ref="D51:F51"/>
    <mergeCell ref="B52:C52"/>
    <mergeCell ref="D52:F52"/>
    <mergeCell ref="B53:C53"/>
    <mergeCell ref="B19:C19"/>
    <mergeCell ref="B5:C5"/>
    <mergeCell ref="B2:F2"/>
    <mergeCell ref="B4:C4"/>
    <mergeCell ref="B29:C29"/>
    <mergeCell ref="D14:F14"/>
    <mergeCell ref="G4:G14"/>
    <mergeCell ref="B23:C23"/>
    <mergeCell ref="D8:F8"/>
    <mergeCell ref="B10:C10"/>
    <mergeCell ref="B11:C11"/>
    <mergeCell ref="D9:F9"/>
    <mergeCell ref="D10:F10"/>
    <mergeCell ref="B6:B9"/>
    <mergeCell ref="G2:G3"/>
    <mergeCell ref="B16:F16"/>
    <mergeCell ref="G16:G33"/>
    <mergeCell ref="D4:F4"/>
    <mergeCell ref="D5:F5"/>
    <mergeCell ref="B25:C25"/>
    <mergeCell ref="B24:C24"/>
    <mergeCell ref="B21:C21"/>
    <mergeCell ref="B20:C20"/>
    <mergeCell ref="B17:C17"/>
    <mergeCell ref="B22:C22"/>
    <mergeCell ref="B14:C14"/>
    <mergeCell ref="B18:C18"/>
    <mergeCell ref="G76:G79"/>
    <mergeCell ref="B41:C41"/>
    <mergeCell ref="B77:D77"/>
    <mergeCell ref="B35:F35"/>
    <mergeCell ref="B37:B38"/>
    <mergeCell ref="B79:D79"/>
    <mergeCell ref="B76:F76"/>
    <mergeCell ref="B78:D78"/>
    <mergeCell ref="G35:G41"/>
    <mergeCell ref="B36:C36"/>
    <mergeCell ref="B43:F43"/>
    <mergeCell ref="G43:G44"/>
    <mergeCell ref="B44:C44"/>
    <mergeCell ref="C1:F1"/>
    <mergeCell ref="B26:C26"/>
    <mergeCell ref="B33:C33"/>
    <mergeCell ref="B3:C3"/>
    <mergeCell ref="B12:C12"/>
    <mergeCell ref="D11:F11"/>
    <mergeCell ref="D12:F12"/>
    <mergeCell ref="D13:F13"/>
    <mergeCell ref="D6:F6"/>
    <mergeCell ref="D7:F7"/>
    <mergeCell ref="B32:C32"/>
    <mergeCell ref="B31:C31"/>
    <mergeCell ref="B30:C30"/>
    <mergeCell ref="B28:C28"/>
    <mergeCell ref="B27:C27"/>
    <mergeCell ref="D3:F3"/>
  </mergeCells>
  <dataValidations count="36">
    <dataValidation type="list" allowBlank="1" showInputMessage="1" showErrorMessage="1" sqref="D4:F4 D45:F45" xr:uid="{43A9942F-08F4-486C-BA66-17341DA30A45}">
      <formula1>"VF,VM,VX, DB-5000"</formula1>
    </dataValidation>
    <dataValidation type="list" allowBlank="1" showInputMessage="1" showErrorMessage="1" sqref="D5:F5 D46:F46" xr:uid="{25FD80F7-61A6-4D49-8562-9F54916D0D00}">
      <formula1>"FRONT,WALK-IN,REAR"</formula1>
    </dataValidation>
    <dataValidation type="list" errorStyle="warning" allowBlank="1" showInputMessage="1" showErrorMessage="1" sqref="D6:F6 D47:F47" xr:uid="{FDBB09E8-D626-4DB8-B5CD-367E96C35156}">
      <formula1>"FULL COLOR, MONOCHROME, Red-Green"</formula1>
    </dataValidation>
    <dataValidation type="list" errorStyle="warning" allowBlank="1" showInputMessage="1" showErrorMessage="1" sqref="D8:F8 D49:F49" xr:uid="{F3322336-16A1-4C61-BA07-26CBF8429256}">
      <formula1>"7X5,9X5,9X15,16X16,24X16, 18X18"</formula1>
    </dataValidation>
    <dataValidation type="list" errorStyle="warning" allowBlank="1" showInputMessage="1" showErrorMessage="1" sqref="D9:F9 D50:F50" xr:uid="{FE56C331-8E81-4300-9A63-9BA07876E487}">
      <formula1>"20,34,46,66"</formula1>
    </dataValidation>
    <dataValidation type="list" allowBlank="1" showInputMessage="1" showErrorMessage="1" sqref="D12:F12 D53:F53" xr:uid="{78B4A80E-D208-4DDE-8E12-71CB61080C33}">
      <formula1>"FULL MATRIX,LINE MATRIX"</formula1>
    </dataValidation>
    <dataValidation type="list" allowBlank="1" showInputMessage="1" showErrorMessage="1" sqref="D7:F7 D48:F48" xr:uid="{43EBCB19-7D4D-45E1-A1EF-017F9B77E45C}">
      <formula1>"GEN 4 (24 VOLT BUS), ANTAIOS (DVX)"</formula1>
    </dataValidation>
    <dataValidation type="list" allowBlank="1" showInputMessage="1" showErrorMessage="1" sqref="O35" xr:uid="{00000000-0002-0000-0000-000007000000}">
      <formula1>"DOOR SWITCH 2 (TC), "</formula1>
    </dataValidation>
    <dataValidation type="list" errorStyle="warning" allowBlank="1" showInputMessage="1" showErrorMessage="1" sqref="B36:C36" xr:uid="{9AA3DA7C-5665-42ED-A0D0-47F588D9C43A}">
      <formula1>"--,DOOR SWITCH 2 (TC),'"</formula1>
    </dataValidation>
    <dataValidation type="list" allowBlank="1" showInputMessage="1" showErrorMessage="1" sqref="D31 D72" xr:uid="{BE5408E5-4FF2-40A9-85D7-F3C9F6435830}">
      <formula1>"0,1,2, YES, NO"</formula1>
    </dataValidation>
    <dataValidation type="list" allowBlank="1" showInputMessage="1" showErrorMessage="1" sqref="D24 D65" xr:uid="{E6F87C74-7D38-4131-8144-34B5BECB3109}">
      <formula1>"0,1"</formula1>
    </dataValidation>
    <dataValidation type="list" allowBlank="1" showInputMessage="1" showErrorMessage="1" sqref="D30 D71" xr:uid="{99BF12BA-8CBE-4E83-A72D-96E9E1CA1935}">
      <formula1>"YES,NO"</formula1>
    </dataValidation>
    <dataValidation type="list" errorStyle="warning" allowBlank="1" showInputMessage="1" showErrorMessage="1" sqref="D27:D29 D68:D70" xr:uid="{4C6A654F-A86A-4140-96D7-EB30F07CB62F}">
      <formula1>"YES,NO"</formula1>
    </dataValidation>
    <dataValidation type="list" allowBlank="1" showInputMessage="1" showErrorMessage="1" sqref="B41:C41" xr:uid="{9D95D93F-1106-4683-AC31-5C7C82D8EFE7}">
      <formula1>"MINI DC I/O 6,'"</formula1>
    </dataValidation>
    <dataValidation type="list" errorStyle="warning" allowBlank="1" showInputMessage="1" showErrorMessage="1" sqref="D26 D67" xr:uid="{55B859AA-D26F-4947-AB95-30EA4C958FEA}">
      <formula1>"NO,1,2,3,4,5,6,7,8,9,10"</formula1>
    </dataValidation>
    <dataValidation type="list" errorStyle="warning" allowBlank="1" showInputMessage="1" showErrorMessage="1" sqref="D21 D62" xr:uid="{06AD100D-12EA-439C-8EBB-9095AFDCE12C}">
      <formula1>"NO,1,2,3,4,5,6,7,8"</formula1>
    </dataValidation>
    <dataValidation type="list" errorStyle="warning" allowBlank="1" showInputMessage="1" showErrorMessage="1" sqref="D32 D73" xr:uid="{67E94703-D3FA-4ACF-8B14-6540253D54D5}">
      <formula1>"?,NO,1,2"</formula1>
    </dataValidation>
    <dataValidation type="list" errorStyle="warning" allowBlank="1" showInputMessage="1" showErrorMessage="1" sqref="F25 F66" xr:uid="{EA1C81CA-AFCC-48BB-BE4F-A5149930F12C}">
      <formula1>"'--,CAN,I/O"</formula1>
    </dataValidation>
    <dataValidation type="list" allowBlank="1" showInputMessage="1" showErrorMessage="1" sqref="F24 F65" xr:uid="{A33F460F-38CD-4288-B7F5-F700D63F61B0}">
      <formula1>"?, CONNECT TO MODULE - YES, CONNECT TO MODULE - NO"</formula1>
    </dataValidation>
    <dataValidation type="list" allowBlank="1" showInputMessage="1" showErrorMessage="1" sqref="E31 E72" xr:uid="{44E8D2D4-DE73-4D54-B8EE-73640D86A983}">
      <formula1>"Alternate, Synchronize"</formula1>
    </dataValidation>
    <dataValidation type="list" errorStyle="warning" allowBlank="1" showInputMessage="1" showErrorMessage="1" sqref="D33:D34 D74" xr:uid="{9C97C335-F31D-4769-8021-2FABFA6938F8}">
      <formula1>"?,Gen IV, PS Redundancy Board, Eltek Power on the Ground"</formula1>
    </dataValidation>
    <dataValidation type="list" errorStyle="warning" allowBlank="1" showInputMessage="1" showErrorMessage="1" sqref="D14:F14 D55:F55" xr:uid="{70559C89-5697-4963-8212-288B79DC3A35}">
      <formula1>"ROWS,BAYS"</formula1>
    </dataValidation>
    <dataValidation type="list" allowBlank="1" showInputMessage="1" showErrorMessage="1" sqref="F37" xr:uid="{078C2E1E-311D-4572-B3A2-F86C37E4DFA0}">
      <formula1>"', Auxiliary, Default IP, Specify IP"</formula1>
    </dataValidation>
    <dataValidation type="list" allowBlank="1" showInputMessage="1" showErrorMessage="1" sqref="E38" xr:uid="{B53F174E-1EAE-4D58-B335-B4BAA2F63F6D}">
      <formula1>"', Serial,Ethernet"</formula1>
    </dataValidation>
    <dataValidation type="list" allowBlank="1" showInputMessage="1" showErrorMessage="1" sqref="E37" xr:uid="{60C99474-7756-4294-9878-AEE5D2C69352}">
      <formula1>"',1 Hour,2 Hour,3 Hour, 4 Hour,5 Hour"</formula1>
    </dataValidation>
    <dataValidation type="list" allowBlank="1" showInputMessage="1" sqref="C38" xr:uid="{28F4AF71-21D2-4090-965A-755A9158E994}">
      <formula1>"',Control equipment,Entire display"</formula1>
    </dataValidation>
    <dataValidation type="list" errorStyle="warning" allowBlank="1" showInputMessage="1" showErrorMessage="1" sqref="C37" xr:uid="{1630B206-90E6-4EE6-8B54-D97A8B492A9D}">
      <formula1>"',ALPHA FXM SERIES,TRIPPLITE,Generic UPS"</formula1>
    </dataValidation>
    <dataValidation type="list" allowBlank="1" showInputMessage="1" sqref="D37" xr:uid="{D3C77975-5D19-44A3-9F2E-060C6023A126}">
      <formula1>"', 'By Brightness %, By Power"</formula1>
    </dataValidation>
    <dataValidation type="list" allowBlank="1" showInputMessage="1" sqref="D38" xr:uid="{EDCE314B-1EFA-4CD1-8E66-2776CB85E3DD}">
      <formula1>"',Percent - 50%, Watts - 1800, Watts - 1100, Watts - 650"</formula1>
    </dataValidation>
    <dataValidation type="list" allowBlank="1" showInputMessage="1" showErrorMessage="1" sqref="B37:B38" xr:uid="{15EB3044-C51C-4D64-981E-32940E1D7318}">
      <formula1>"',UPS"</formula1>
    </dataValidation>
    <dataValidation type="list" errorStyle="warning" allowBlank="1" showInputMessage="1" showErrorMessage="1" sqref="D22:D23 D63:D64" xr:uid="{93E47E11-CB04-46E9-A88F-A1450519A924}">
      <formula1>"YES, NO"</formula1>
    </dataValidation>
    <dataValidation type="list" allowBlank="1" showInputMessage="1" showErrorMessage="1" sqref="F22:F23 F63:F64" xr:uid="{C265F660-F130-4094-9AC1-A1E8D0843028}">
      <formula1>"', Isolation Boards in Sign - Yes, Isolation Boards in Sign - No"</formula1>
    </dataValidation>
    <dataValidation type="list" errorStyle="warning" allowBlank="1" showInputMessage="1" sqref="C39:C40" xr:uid="{83D4D4FA-B0CF-47C8-8CCE-0860B937BC24}">
      <formula1>"', Module Output - ?"</formula1>
    </dataValidation>
    <dataValidation type="list" allowBlank="1" showInputMessage="1" showErrorMessage="1" sqref="B39:B40" xr:uid="{D8AF5BE0-FAD9-4C54-AC75-CC4A9CA69286}">
      <formula1>"', ?, PS Redundancy Board"</formula1>
    </dataValidation>
    <dataValidation type="list" errorStyle="warning" allowBlank="1" showInputMessage="1" showErrorMessage="1" sqref="D25 D66" xr:uid="{511280FE-7900-49BE-B14F-01F4121B3045}">
      <formula1>"?,NO,1,2,3,4,5,6,7,8,9,10"</formula1>
    </dataValidation>
    <dataValidation type="list" allowBlank="1" showInputMessage="1" showErrorMessage="1" sqref="F21 F62" xr:uid="{549BE780-0148-45B5-B10C-8A4647BF1464}">
      <formula1>"?, IN SIGN - YES, IN SIGN - NO"</formula1>
    </dataValidation>
  </dataValidations>
  <pageMargins left="0.25" right="0.25" top="0.75" bottom="0.75" header="0.3" footer="0.3"/>
  <pageSetup orientation="portrait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C33511</OrderProject_x0020_ID>
    <DocNumber xmlns="2cc016c5-161d-4d6b-a532-6cf687f4a3ab">DD5904224</DocNumber>
    <Rev xmlns="2cc016c5-161d-4d6b-a532-6cf687f4a3ab">00</Rev>
    <_dlc_DocId xmlns="b479dd50-8d7e-4b78-9fb1-00cf65781f6b">75D2Y5VYC55K-1220653723-67539</_dlc_DocId>
    <_dlc_DocIdUrl xmlns="b479dd50-8d7e-4b78-9fb1-00cf65781f6b">
      <Url>https://daktronics.sharepoint.com/sites/docs-engineering/_layouts/15/DocIdRedir.aspx?ID=75D2Y5VYC55K-1220653723-67539</Url>
      <Description>75D2Y5VYC55K-1220653723-67539</Description>
    </_dlc_DocIdUrl>
  </documentManagement>
</p:properties>
</file>

<file path=customXml/itemProps1.xml><?xml version="1.0" encoding="utf-8"?>
<ds:datastoreItem xmlns:ds="http://schemas.openxmlformats.org/officeDocument/2006/customXml" ds:itemID="{643F11C3-8A13-45B6-8B8D-45346AAF4CE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E5ADA5E-1300-41E1-90B4-9D8C73F231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27A6D3-3240-4203-9B28-8174F25229D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9EBFFDF-4511-4C10-A4A0-73553F70C8B4}">
  <ds:schemaRefs>
    <ds:schemaRef ds:uri="http://schemas.microsoft.com/office/2006/documentManagement/types"/>
    <ds:schemaRef ds:uri="http://purl.org/dc/terms/"/>
    <ds:schemaRef ds:uri="b479dd50-8d7e-4b78-9fb1-00cf65781f6b"/>
    <ds:schemaRef ds:uri="http://www.w3.org/XML/1998/namespace"/>
    <ds:schemaRef ds:uri="cdae4ca2-47b8-467c-a804-ebae05ca0c7f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2cc016c5-161d-4d6b-a532-6cf687f4a3ab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C33511 Washington State DOT, Site Config, VM-1028-(16X80 @1, 16X240 @1, 16X80 @3, 16X240 @1)-G5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2026-06-11T18:21:15Z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d797032a-ddf2-4e7e-80ef-c277ae4b9cea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