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98ECAEFA-8352-40EE-8DC4-588F00490B2F}" xr6:coauthVersionLast="47" xr6:coauthVersionMax="47" xr10:uidLastSave="{00000000-0000-0000-0000-000000000000}"/>
  <bookViews>
    <workbookView xWindow="72000" yWindow="8100" windowWidth="14400" windowHeight="8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4" i="1" l="1"/>
  <c r="F43" i="1"/>
  <c r="F42" i="1"/>
  <c r="F41" i="1"/>
  <c r="F40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<sst xmlns="http://schemas.openxmlformats.org/spreadsheetml/2006/main" count="131" uniqueCount="72">
  <si>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</si>
  <si>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</si>
  <si>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</si>
  <si>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</si>
  <si>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</si>
  <si>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</si>
  <si>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</si>
  <si>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</si>
  <si>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</si>
  <si>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</si>
  <si>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</si>
  <si>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</si>
  <si>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</si>
  <si>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</si>
  <si>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</si>
  <si>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</si>
  <si>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</si>
  <si>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</si>
  <si>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</si>
  <si>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</si>
  <si>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</si>
  <si>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</si>
  <si>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</si>
  <si>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</si>
  <si>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</si>
  <si>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</si>
  <si>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</si>
  <si>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</si>
  <si>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</si>
  <si>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</si>
  <si>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</si>
  <si>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</si>
  <si>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</si>
  <si>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</si>
  <si>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</si>
  <si>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</si>
  <si>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</si>
  <si>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</si>
  <si>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</si>
  <si>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</si>
  <si>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</si>
  <si>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</si>
  <si>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</si>
  <si>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</si>
  <si>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</si>
  <si>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</si>
  <si>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</si>
  <si>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</si>
  <si>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</si>
  <si>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</si>
  <si>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</si>
  <si>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</si>
  <si>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</si>
  <si>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</si>
  <si>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</si>
  <si>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</si>
  <si>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</si>
  <si>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</si>
  <si>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</si>
  <si>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</si>
  <si>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DD4610442</t>
  </si>
  <si>
    <t>C17306-N NJ DOT, Site Config, VF-2360-64X272-20-RGB</t>
  </si>
  <si>
    <t>16X16</t>
  </si>
  <si>
    <t>MEDIUM TEMP (MT)</t>
  </si>
  <si>
    <t>YES 2</t>
  </si>
  <si>
    <t>PS REDUNDANCY BOARD</t>
  </si>
  <si>
    <t>UPS</t>
  </si>
  <si>
    <t>Generic UPS'</t>
  </si>
  <si>
    <t>IP - Default</t>
  </si>
  <si>
    <t>Ethernet</t>
  </si>
  <si>
    <t>Control Equipment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</si>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</sst>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7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34" xfId="0" quotePrefix="1" applyBorder="1"/>
    <xf numFmtId="0" fontId="0" fillId="0" borderId="35" xfId="0" quotePrefix="1" applyBorder="1" applyAlignment="1">
      <alignment horizontal="left"/>
    </xf>
    <xf numFmtId="0" fontId="0" fillId="0" borderId="30" xfId="0" quotePrefix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topLeftCell="B1" workbookViewId="0">
      <selection activeCell="I36" sqref="I3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64" t="s">
        <v>61</v>
      </c>
      <c r="E1" s="64"/>
      <c r="F1" s="64"/>
      <c r="G1" t="s">
        <v>36</v>
      </c>
    </row>
    <row r="2" spans="2:7" x14ac:dyDescent="0.25">
      <c r="B2" s="39" t="s">
        <v>0</v>
      </c>
      <c r="C2" s="40"/>
      <c r="D2" s="40"/>
      <c r="E2" s="40"/>
      <c r="F2" s="41"/>
      <c r="G2" s="50" t="s">
        <v>30</v>
      </c>
    </row>
    <row r="3" spans="2:7" ht="15.75" thickBot="1" x14ac:dyDescent="0.3">
      <c r="B3" s="37" t="s">
        <v>1</v>
      </c>
      <c r="C3" s="38"/>
      <c r="D3" s="48" t="s">
        <v>2</v>
      </c>
      <c r="E3" s="38"/>
      <c r="F3" s="49"/>
      <c r="G3" s="51"/>
    </row>
    <row r="4" spans="2:7" x14ac:dyDescent="0.25">
      <c r="B4" s="19" t="s">
        <v>3</v>
      </c>
      <c r="C4" s="18"/>
      <c r="D4" s="43" t="s">
        <v>32</v>
      </c>
      <c r="E4" s="43"/>
      <c r="F4" s="43"/>
      <c r="G4" s="55">
        <v>1</v>
      </c>
    </row>
    <row r="5" spans="2:7" x14ac:dyDescent="0.25">
      <c r="B5" s="19" t="s">
        <v>4</v>
      </c>
      <c r="C5" s="18"/>
      <c r="D5" s="43" t="s">
        <v>20</v>
      </c>
      <c r="E5" s="43"/>
      <c r="F5" s="43"/>
      <c r="G5" s="56"/>
    </row>
    <row r="6" spans="2:7" x14ac:dyDescent="0.25">
      <c r="B6" s="71" t="s">
        <v>5</v>
      </c>
      <c r="C6" s="18" t="s">
        <v>6</v>
      </c>
      <c r="D6" s="43" t="s">
        <v>37</v>
      </c>
      <c r="E6" s="43"/>
      <c r="F6" s="43"/>
      <c r="G6" s="56"/>
    </row>
    <row r="7" spans="2:7" x14ac:dyDescent="0.25">
      <c r="B7" s="71"/>
      <c r="C7" s="18" t="s">
        <v>7</v>
      </c>
      <c r="D7" s="43" t="s">
        <v>38</v>
      </c>
      <c r="E7" s="43"/>
      <c r="F7" s="43"/>
      <c r="G7" s="56"/>
    </row>
    <row r="8" spans="2:7" x14ac:dyDescent="0.25">
      <c r="B8" s="71"/>
      <c r="C8" s="18" t="s">
        <v>8</v>
      </c>
      <c r="D8" s="43" t="s">
        <v>62</v>
      </c>
      <c r="E8" s="43"/>
      <c r="F8" s="43"/>
      <c r="G8" s="56"/>
    </row>
    <row r="9" spans="2:7" x14ac:dyDescent="0.25">
      <c r="B9" s="71"/>
      <c r="C9" s="18" t="s">
        <v>9</v>
      </c>
      <c r="D9" s="46">
        <f>IF(D8="16x16",20,IF(D8="20x20",16,IF(D8="25x25",13,"FALSE")))</f>
        <v>20</v>
      </c>
      <c r="E9" s="46"/>
      <c r="F9" s="46"/>
      <c r="G9" s="56"/>
    </row>
    <row r="10" spans="2:7" x14ac:dyDescent="0.25">
      <c r="B10" s="42" t="s">
        <v>10</v>
      </c>
      <c r="C10" s="43"/>
      <c r="D10" s="46">
        <v>64</v>
      </c>
      <c r="E10" s="46"/>
      <c r="F10" s="46"/>
      <c r="G10" s="56"/>
    </row>
    <row r="11" spans="2:7" x14ac:dyDescent="0.25">
      <c r="B11" s="42" t="s">
        <v>11</v>
      </c>
      <c r="C11" s="43"/>
      <c r="D11" s="46">
        <v>272</v>
      </c>
      <c r="E11" s="46"/>
      <c r="F11" s="46"/>
      <c r="G11" s="56"/>
    </row>
    <row r="12" spans="2:7" x14ac:dyDescent="0.25">
      <c r="B12" s="42" t="s">
        <v>12</v>
      </c>
      <c r="C12" s="43"/>
      <c r="D12" s="43" t="s">
        <v>14</v>
      </c>
      <c r="E12" s="43"/>
      <c r="F12" s="43"/>
      <c r="G12" s="56"/>
    </row>
    <row r="13" spans="2:7" ht="15.75" thickBot="1" x14ac:dyDescent="0.3">
      <c r="B13" s="44" t="s">
        <v>13</v>
      </c>
      <c r="C13" s="45"/>
      <c r="D13" s="47">
        <v>1</v>
      </c>
      <c r="E13" s="47"/>
      <c r="F13" s="47"/>
      <c r="G13" s="56"/>
    </row>
    <row r="14" spans="2:7" ht="15.75" thickBot="1" x14ac:dyDescent="0.3">
      <c r="B14" s="44" t="s">
        <v>58</v>
      </c>
      <c r="C14" s="45"/>
      <c r="D14" s="47" t="s">
        <v>59</v>
      </c>
      <c r="E14" s="47"/>
      <c r="F14" s="47"/>
      <c r="G14" s="57"/>
    </row>
    <row r="15" spans="2:7" ht="15.75" thickBot="1" x14ac:dyDescent="0.3"/>
    <row r="16" spans="2:7" x14ac:dyDescent="0.25">
      <c r="B16" s="39" t="s">
        <v>15</v>
      </c>
      <c r="C16" s="40"/>
      <c r="D16" s="40"/>
      <c r="E16" s="40"/>
      <c r="F16" s="41"/>
      <c r="G16" s="52">
        <v>1</v>
      </c>
    </row>
    <row r="17" spans="2:7" x14ac:dyDescent="0.25">
      <c r="B17" s="72" t="s">
        <v>1</v>
      </c>
      <c r="C17" s="73"/>
      <c r="D17" s="14" t="s">
        <v>2</v>
      </c>
      <c r="E17" s="14" t="s">
        <v>16</v>
      </c>
      <c r="F17" s="14" t="s">
        <v>17</v>
      </c>
      <c r="G17" s="53"/>
    </row>
    <row r="18" spans="2:7" x14ac:dyDescent="0.25">
      <c r="B18" s="22" t="s">
        <v>49</v>
      </c>
      <c r="C18" s="21"/>
      <c r="D18" s="18" t="s">
        <v>39</v>
      </c>
      <c r="E18" s="18" t="s">
        <v>18</v>
      </c>
      <c r="F18" s="18" t="s">
        <v>19</v>
      </c>
      <c r="G18" s="53"/>
    </row>
    <row r="19" spans="2:7" x14ac:dyDescent="0.25">
      <c r="B19" s="58" t="s">
        <v>50</v>
      </c>
      <c r="C19" s="59"/>
      <c r="D19" s="18" t="s">
        <v>21</v>
      </c>
      <c r="E19" s="18" t="s">
        <v>18</v>
      </c>
      <c r="F19" s="18" t="s">
        <v>19</v>
      </c>
      <c r="G19" s="53"/>
    </row>
    <row r="20" spans="2:7" x14ac:dyDescent="0.25">
      <c r="B20" s="60"/>
      <c r="C20" s="61"/>
      <c r="D20" s="18" t="s">
        <v>5</v>
      </c>
      <c r="E20" s="18" t="s">
        <v>18</v>
      </c>
      <c r="F20" s="18" t="s">
        <v>19</v>
      </c>
      <c r="G20" s="53"/>
    </row>
    <row r="21" spans="2:7" x14ac:dyDescent="0.25">
      <c r="B21" s="22" t="s">
        <v>51</v>
      </c>
      <c r="C21" s="21"/>
      <c r="D21" s="18" t="s">
        <v>35</v>
      </c>
      <c r="E21" s="18" t="s">
        <v>18</v>
      </c>
      <c r="F21" s="18" t="s">
        <v>19</v>
      </c>
      <c r="G21" s="53"/>
    </row>
    <row r="22" spans="2:7" x14ac:dyDescent="0.25">
      <c r="B22" s="22" t="s">
        <v>52</v>
      </c>
      <c r="C22" s="21"/>
      <c r="D22" s="15" t="s">
        <v>35</v>
      </c>
      <c r="E22" s="15" t="s">
        <v>23</v>
      </c>
      <c r="F22" s="18" t="s">
        <v>19</v>
      </c>
      <c r="G22" s="53"/>
    </row>
    <row r="23" spans="2:7" x14ac:dyDescent="0.25">
      <c r="B23" s="22" t="s">
        <v>40</v>
      </c>
      <c r="C23" s="21"/>
      <c r="D23" s="15" t="s">
        <v>22</v>
      </c>
      <c r="E23" s="15" t="s">
        <v>23</v>
      </c>
      <c r="F23" s="16" t="s">
        <v>23</v>
      </c>
      <c r="G23" s="53"/>
    </row>
    <row r="24" spans="2:7" x14ac:dyDescent="0.25">
      <c r="B24" s="22" t="s">
        <v>41</v>
      </c>
      <c r="C24" s="21"/>
      <c r="D24" s="15" t="s">
        <v>35</v>
      </c>
      <c r="E24" s="15" t="s">
        <v>23</v>
      </c>
      <c r="F24" s="16" t="s">
        <v>23</v>
      </c>
      <c r="G24" s="53"/>
    </row>
    <row r="25" spans="2:7" x14ac:dyDescent="0.25">
      <c r="B25" s="22" t="s">
        <v>53</v>
      </c>
      <c r="C25" s="21"/>
      <c r="D25" s="15" t="s">
        <v>54</v>
      </c>
      <c r="E25" s="15" t="s">
        <v>23</v>
      </c>
      <c r="F25" s="16" t="s">
        <v>55</v>
      </c>
      <c r="G25" s="53"/>
    </row>
    <row r="26" spans="2:7" x14ac:dyDescent="0.25">
      <c r="B26" s="22" t="s">
        <v>42</v>
      </c>
      <c r="C26" s="21"/>
      <c r="D26" s="15" t="s">
        <v>35</v>
      </c>
      <c r="E26" s="15" t="s">
        <v>23</v>
      </c>
      <c r="F26" s="16" t="s">
        <v>23</v>
      </c>
      <c r="G26" s="53"/>
    </row>
    <row r="27" spans="2:7" x14ac:dyDescent="0.25">
      <c r="B27" s="22" t="s">
        <v>43</v>
      </c>
      <c r="C27" s="21"/>
      <c r="D27" s="20" t="s">
        <v>22</v>
      </c>
      <c r="E27" s="15" t="s">
        <v>23</v>
      </c>
      <c r="F27" s="16" t="s">
        <v>23</v>
      </c>
      <c r="G27" s="53"/>
    </row>
    <row r="28" spans="2:7" x14ac:dyDescent="0.25">
      <c r="B28" s="22" t="s">
        <v>44</v>
      </c>
      <c r="C28" s="21"/>
      <c r="D28" s="20" t="s">
        <v>63</v>
      </c>
      <c r="E28" s="15"/>
      <c r="F28" s="16"/>
      <c r="G28" s="53"/>
    </row>
    <row r="29" spans="2:7" x14ac:dyDescent="0.25">
      <c r="B29" s="22" t="s">
        <v>45</v>
      </c>
      <c r="C29" s="21"/>
      <c r="D29" s="20" t="s">
        <v>35</v>
      </c>
      <c r="E29" s="15" t="s">
        <v>23</v>
      </c>
      <c r="F29" s="16" t="s">
        <v>23</v>
      </c>
      <c r="G29" s="53"/>
    </row>
    <row r="30" spans="2:7" x14ac:dyDescent="0.25">
      <c r="B30" s="22" t="s">
        <v>46</v>
      </c>
      <c r="C30" s="21"/>
      <c r="D30" s="20" t="s">
        <v>35</v>
      </c>
      <c r="E30" s="15" t="s">
        <v>23</v>
      </c>
      <c r="F30" s="16" t="s">
        <v>23</v>
      </c>
      <c r="G30" s="53"/>
    </row>
    <row r="31" spans="2:7" x14ac:dyDescent="0.25">
      <c r="B31" s="23" t="s">
        <v>34</v>
      </c>
      <c r="C31" s="24"/>
      <c r="D31" s="20" t="s">
        <v>35</v>
      </c>
      <c r="E31" s="15" t="s">
        <v>23</v>
      </c>
      <c r="F31" s="16" t="s">
        <v>23</v>
      </c>
      <c r="G31" s="53"/>
    </row>
    <row r="32" spans="2:7" x14ac:dyDescent="0.25">
      <c r="B32" s="22" t="s">
        <v>47</v>
      </c>
      <c r="C32" s="21"/>
      <c r="D32" s="20" t="s">
        <v>22</v>
      </c>
      <c r="E32" s="15" t="s">
        <v>23</v>
      </c>
      <c r="F32" s="16" t="s">
        <v>23</v>
      </c>
      <c r="G32" s="53"/>
    </row>
    <row r="33" spans="2:7" x14ac:dyDescent="0.25">
      <c r="B33" s="22" t="s">
        <v>56</v>
      </c>
      <c r="C33" s="21"/>
      <c r="D33" s="15" t="s">
        <v>35</v>
      </c>
      <c r="E33" s="15" t="s">
        <v>23</v>
      </c>
      <c r="F33" s="16" t="s">
        <v>23</v>
      </c>
      <c r="G33" s="53"/>
    </row>
    <row r="34" spans="2:7" x14ac:dyDescent="0.25">
      <c r="B34" s="22" t="s">
        <v>57</v>
      </c>
      <c r="C34" s="30"/>
      <c r="D34" s="15" t="s">
        <v>64</v>
      </c>
      <c r="E34" s="27" t="s">
        <v>23</v>
      </c>
      <c r="F34" s="28" t="s">
        <v>23</v>
      </c>
      <c r="G34" s="53"/>
    </row>
    <row r="35" spans="2:7" ht="15.75" thickBot="1" x14ac:dyDescent="0.3">
      <c r="B35" s="5" t="s">
        <v>48</v>
      </c>
      <c r="C35" s="26"/>
      <c r="D35" s="13" t="s">
        <v>65</v>
      </c>
      <c r="E35" s="25" t="s">
        <v>23</v>
      </c>
      <c r="F35" s="29" t="s">
        <v>23</v>
      </c>
      <c r="G35" s="54"/>
    </row>
    <row r="36" spans="2:7" ht="15.75" thickBot="1" x14ac:dyDescent="0.3">
      <c r="B36" s="39" t="s">
        <v>31</v>
      </c>
      <c r="C36" s="40"/>
      <c r="D36" s="40"/>
      <c r="E36" s="40"/>
      <c r="F36" s="41"/>
      <c r="G36" s="55">
        <v>1</v>
      </c>
    </row>
    <row r="37" spans="2:7" x14ac:dyDescent="0.25">
      <c r="B37" s="62" t="s">
        <v>66</v>
      </c>
      <c r="C37" s="31" t="s">
        <v>67</v>
      </c>
      <c r="D37" s="32" t="s">
        <v>71</v>
      </c>
      <c r="E37" s="32" t="s">
        <v>71</v>
      </c>
      <c r="F37" s="31" t="s">
        <v>68</v>
      </c>
      <c r="G37" s="56"/>
    </row>
    <row r="38" spans="2:7" ht="15.75" thickBot="1" x14ac:dyDescent="0.3">
      <c r="B38" s="63"/>
      <c r="C38" s="33" t="s">
        <v>70</v>
      </c>
      <c r="D38" s="25" t="s">
        <v>71</v>
      </c>
      <c r="E38" s="25" t="s">
        <v>69</v>
      </c>
      <c r="F38" s="29"/>
      <c r="G38" s="56"/>
    </row>
    <row r="39" spans="2:7" x14ac:dyDescent="0.25">
      <c r="B39" s="70"/>
      <c r="C39" s="66"/>
      <c r="D39" s="15" t="s">
        <v>23</v>
      </c>
      <c r="E39" s="15" t="s">
        <v>23</v>
      </c>
      <c r="F39" s="16" t="str">
        <f>IF(B39="MINI DC I/O 1","ON DISPLAY INTERFACE","N/A")</f>
        <v>N/A</v>
      </c>
      <c r="G39" s="56"/>
    </row>
    <row r="40" spans="2:7" x14ac:dyDescent="0.25">
      <c r="B40" s="70"/>
      <c r="C40" s="66"/>
      <c r="D40" s="15" t="s">
        <v>23</v>
      </c>
      <c r="E40" s="15" t="s">
        <v>23</v>
      </c>
      <c r="F40" s="16" t="str">
        <f>IF(B40="MINI DC I/O 2","ON DISPLAY INTERFACE","N/A")</f>
        <v>N/A</v>
      </c>
      <c r="G40" s="56"/>
    </row>
    <row r="41" spans="2:7" x14ac:dyDescent="0.25">
      <c r="B41" s="70"/>
      <c r="C41" s="66"/>
      <c r="D41" s="15" t="s">
        <v>23</v>
      </c>
      <c r="E41" s="15" t="s">
        <v>23</v>
      </c>
      <c r="F41" s="16" t="str">
        <f>IF(B41="MINI DC I/O 3","ON DISPLAY INTERFACE","N/A")</f>
        <v>N/A</v>
      </c>
      <c r="G41" s="56"/>
    </row>
    <row r="42" spans="2:7" x14ac:dyDescent="0.25">
      <c r="B42" s="70" t="s">
        <v>33</v>
      </c>
      <c r="C42" s="66"/>
      <c r="D42" s="15" t="s">
        <v>23</v>
      </c>
      <c r="E42" s="15" t="s">
        <v>23</v>
      </c>
      <c r="F42" s="16" t="str">
        <f>IF(B42="MINI DC I/O 4","ON DISPLAY INTERFACE","N/A")</f>
        <v>N/A</v>
      </c>
      <c r="G42" s="56"/>
    </row>
    <row r="43" spans="2:7" x14ac:dyDescent="0.25">
      <c r="B43" s="70" t="s">
        <v>33</v>
      </c>
      <c r="C43" s="66"/>
      <c r="D43" s="15" t="s">
        <v>23</v>
      </c>
      <c r="E43" s="15" t="s">
        <v>23</v>
      </c>
      <c r="F43" s="16" t="str">
        <f>IF(B43="MINI DC I/O 5","ON DISPLAY INTERFACE","N/A")</f>
        <v>N/A</v>
      </c>
      <c r="G43" s="56"/>
    </row>
    <row r="44" spans="2:7" ht="15.75" thickBot="1" x14ac:dyDescent="0.3">
      <c r="B44" s="74" t="s">
        <v>33</v>
      </c>
      <c r="C44" s="75"/>
      <c r="D44" s="13" t="s">
        <v>23</v>
      </c>
      <c r="E44" s="13" t="s">
        <v>23</v>
      </c>
      <c r="F44" s="17" t="str">
        <f>IF(B44="MINI DC I/O 6","ON DISPLAY INTERFACE","N/A")</f>
        <v>N/A</v>
      </c>
      <c r="G44" s="57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39" t="s">
        <v>28</v>
      </c>
      <c r="C46" s="40"/>
      <c r="D46" s="40"/>
      <c r="E46" s="40"/>
      <c r="F46" s="40"/>
      <c r="G46" s="34"/>
    </row>
    <row r="47" spans="2:7" x14ac:dyDescent="0.25">
      <c r="B47" s="67" t="s">
        <v>26</v>
      </c>
      <c r="C47" s="68"/>
      <c r="D47" s="69"/>
      <c r="E47" s="65" t="s">
        <v>29</v>
      </c>
      <c r="F47" s="66"/>
      <c r="G47" s="35"/>
    </row>
    <row r="48" spans="2:7" ht="15.75" thickBot="1" x14ac:dyDescent="0.3">
      <c r="B48" s="44" t="s">
        <v>27</v>
      </c>
      <c r="C48" s="45"/>
      <c r="D48" s="45"/>
      <c r="E48" s="47" t="s">
        <v>29</v>
      </c>
      <c r="F48" s="47"/>
      <c r="G48" s="36"/>
    </row>
    <row r="49" spans="2:7" x14ac:dyDescent="0.25">
      <c r="C49" s="12"/>
      <c r="D49" s="12"/>
      <c r="E49" s="11"/>
      <c r="F49" s="4"/>
      <c r="G49" s="8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24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14:C14"/>
    <mergeCell ref="D14:F14"/>
    <mergeCell ref="G4:G14"/>
    <mergeCell ref="B19:C20"/>
    <mergeCell ref="B37:B38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B37" xr:uid="{A3A544E0-A423-4AA1-9A8D-095CFE9CD651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allowBlank="1" showInputMessage="1" sqref="D38" xr:uid="{B6540905-D1F7-404B-9379-2B08559BD870}"/>
    <dataValidation type="list" allowBlank="1" showInputMessage="1" sqref="D37" xr:uid="{41CF6997-198C-49CB-8CA7-B5177FA494DB}">
      <formula1>"CONTROL EQUIPMENT,ENTIRE DISPLAY,N/A"</formula1>
    </dataValidation>
    <dataValidation type="list" errorStyle="warning" allowBlank="1" showInputMessage="1" showErrorMessage="1" sqref="C37" xr:uid="{80781DE8-7A5F-4546-A220-51F649F362F8}">
      <formula1>"ALPHA FXM SERIES,TRIPPLITE,Generic UPS'"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VF-2360-64X272-20-RGB</Model_x0020_Number>
    <OrderProject_x0020_ID xmlns="60f23eb2-5cd4-4b04-9c2e-17a4528dea34">C17306-N</OrderProject_x0020_ID>
    <Rev xmlns="63c2c479-d606-4150-9495-4e4a0a1fffcf">00</Rev>
    <PartNum xmlns="63c2c479-d606-4150-9495-4e4a0a1fffcf" xsi:nil="true"/>
    <DocNumber xmlns="63c2c479-d606-4150-9495-4e4a0a1fffcf">DD4610442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D4E3D-B80D-4808-AD45-C7370AC2A9D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345878-57BB-4B12-AED9-601379B0F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4287BA-FED3-4FF9-AC80-F281E3CB8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NJ DOT, Site Config, VF-2360-64X272-20-RGB</dc:title>
  <dc:creator>Dan Muzzey</dc:creator>
  <cp:lastModifiedBy>Max Charboneau</cp:lastModifiedBy>
  <cp:lastPrinted>2018-05-15T21:01:50Z</cp:lastPrinted>
  <dcterms:created xsi:type="dcterms:W3CDTF">2017-03-27T20:46:42Z</dcterms:created>
  <dcterms:modified xsi:type="dcterms:W3CDTF">2024-08-14T21:54:35Z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