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charbo\Downloads\"/>
    </mc:Choice>
  </mc:AlternateContent>
  <xr:revisionPtr revIDLastSave="0" documentId="13_ncr:1_{68BDA221-A972-43B5-B154-2C8139373CF0}" xr6:coauthVersionLast="47" xr6:coauthVersionMax="47" xr10:uidLastSave="{00000000-0000-0000-0000-000000000000}"/>
  <bookViews>
    <workbookView xWindow="72000" yWindow="0" windowWidth="14400" windowHeight="81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F41" i="1"/>
  <c r="F40" i="1"/>
  <c r="F39" i="1"/>
  <c r="F38" i="1"/>
  <c r="F35" i="1"/>
  <c r="E35" i="1"/>
  <c r="D35" i="1"/>
  <c r="D9" i="1" l="1"/>
  <c r="D57" i="1" l="1"/>
  <c r="F92" i="1" l="1"/>
  <c r="F91" i="1"/>
  <c r="F90" i="1"/>
  <c r="F89" i="1"/>
  <c r="F88" i="1"/>
  <c r="F85" i="1" l="1"/>
  <c r="E85" i="1"/>
  <c r="D8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77EB8FE-0BF1-4A38-9531-43D521584FA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EF2FB226-2B77-418B-97A7-4D21494A7D4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9" authorId="1" shapeId="0" xr:uid="{7E191607-EE4F-4B25-AB2C-A9F2006EBE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5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6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<sst xmlns="http://schemas.openxmlformats.org/spreadsheetml/2006/main" count="313" uniqueCount="161">
  <si>
    <t>DD4294932</t>
  </si>
  <si>
    <t>C17306 New Jersey Turnpike Authority, Site Config, VS-5369-32X48-20-RGB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</si>
  <si>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</si>
  <si>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</si>
  <si>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</si>
  <si>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</si>
  <si>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</si>
  <si>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</si>
  <si>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VS</t>
  </si>
  <si>
    <t>ACCESS</t>
  </si>
  <si>
    <t>FRONT</t>
  </si>
  <si>
    <t>MODULE</t>
  </si>
  <si>
    <t>MODULE TYPE</t>
  </si>
  <si>
    <t>FULL COLOR</t>
  </si>
  <si>
    <t>MODULE POWER TYPE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</si>
  <si>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</si>
  <si>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</si>
  <si>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</si>
  <si>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</si>
  <si>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</si>
  <si>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</si>
  <si>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</si>
  <si>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</si>
  <si>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</si>
  <si>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</si>
  <si>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*MANUALLY CONFIGURE PERIPHERALS*</t>
  </si>
  <si>
    <t>PERIPHERAL CONFIGURATION</t>
  </si>
  <si>
    <t>ADDRESS</t>
  </si>
  <si>
    <t>LOCATION</t>
  </si>
  <si>
    <t>Light Sensors</t>
  </si>
  <si>
    <t>Front</t>
  </si>
  <si>
    <t>DEFAULT</t>
  </si>
  <si>
    <t>ON DISPLAY INTERFACE</t>
  </si>
  <si>
    <t>TEMP</t>
  </si>
  <si>
    <t>Module</t>
  </si>
  <si>
    <t>HUMIDITY</t>
  </si>
  <si>
    <t>NO</t>
  </si>
  <si>
    <t>--</t>
  </si>
  <si>
    <t>ISOLATION BOARD</t>
  </si>
  <si>
    <t>HAS DCIO</t>
  </si>
  <si>
    <t>HAS VCB II RETRO</t>
  </si>
  <si>
    <t>DOOR SENSORS</t>
  </si>
  <si>
    <t>YES</t>
  </si>
  <si>
    <t>AIRFLOW SENSORS</t>
  </si>
  <si>
    <t>RPM SENSORS</t>
  </si>
  <si>
    <t>FACE FANS</t>
  </si>
  <si>
    <t>TEMPERATURE ZONE</t>
  </si>
  <si>
    <t>Medium Temp (MT)</t>
  </si>
  <si>
    <t>CABINET HEATERS</t>
  </si>
  <si>
    <t>DEFOG HEATERS</t>
  </si>
  <si>
    <t>VENT FANS</t>
  </si>
  <si>
    <t>Beacons</t>
  </si>
  <si>
    <t>No</t>
  </si>
  <si>
    <t>SURGE SUPPRESSORS</t>
  </si>
  <si>
    <t>ADVANCED SETUP</t>
  </si>
  <si>
    <t>DOOR SWITCH 2 (TC)</t>
  </si>
  <si>
    <t>UPS</t>
  </si>
  <si>
    <t>Generic UPS'</t>
  </si>
  <si>
    <t>By Power Usage</t>
  </si>
  <si>
    <t>2 Hours</t>
  </si>
  <si>
    <t>IP - Specify (UPS IP)</t>
  </si>
  <si>
    <t>ENTIRE DISPLAY</t>
  </si>
  <si>
    <t>Ethernet</t>
  </si>
  <si>
    <t/>
  </si>
  <si>
    <t>CUSTOM OPTIONS</t>
  </si>
  <si>
    <t>TRANSLATION TABLE</t>
  </si>
  <si>
    <t>N/A</t>
  </si>
  <si>
    <t>CONTROLLER CONFIGURATION PACKAGE</t>
  </si>
  <si>
    <t>C17306 New Jersey Turnpike Authority, Site Config, VF-2369-96X336-20-RGB Gen IV</t>
  </si>
  <si>
    <t>VF</t>
  </si>
  <si>
    <t>REAR</t>
  </si>
  <si>
    <t>ProLink5</t>
  </si>
  <si>
    <t>ADD LIGHT SENSORS (LUX)</t>
  </si>
  <si>
    <t>MULTI-DIRECTIONAL (MDLS)</t>
  </si>
  <si>
    <t>ADD TEMP SENSORS</t>
  </si>
  <si>
    <t>HAS HUMIDITY SENSORS</t>
  </si>
  <si>
    <t>HAS ISOLATION BOARDS</t>
  </si>
  <si>
    <t>VCB II RETRO</t>
  </si>
  <si>
    <t>HAS DOOR SENSORS (SIGN)</t>
  </si>
  <si>
    <t>YES 1</t>
  </si>
  <si>
    <t>NOT CONNECTED TO MODULE</t>
  </si>
  <si>
    <t>HAS AIRFLOW SENSORS</t>
  </si>
  <si>
    <t>HAS RPM SENSORS</t>
  </si>
  <si>
    <t>SPECIFY TEMPERATURE ZONE</t>
  </si>
  <si>
    <t>MEDIUM TEMP (MT)</t>
  </si>
  <si>
    <t>ADD CABINET HEATERS</t>
  </si>
  <si>
    <t>ADD DEFOG HEATERS</t>
  </si>
  <si>
    <t>ADD VENT FANS</t>
  </si>
  <si>
    <t>HAS BEACONS</t>
  </si>
  <si>
    <t>HAS SURGE SUPPRESSORS</t>
  </si>
  <si>
    <t>YES 2</t>
  </si>
  <si>
    <t>CHOOSE POWER SYSTEM</t>
  </si>
  <si>
    <t>PS REDUNDANCY BOARD</t>
  </si>
  <si>
    <t>Power Usage</t>
  </si>
  <si>
    <t>Limit Brightness Mode</t>
  </si>
  <si>
    <t>Max Power on Battery</t>
  </si>
  <si>
    <t>Time Before Blanking the Display</t>
  </si>
  <si>
    <t>2 hours</t>
  </si>
  <si>
    <t>Add UPS</t>
  </si>
  <si>
    <t>Add UPS - IP</t>
  </si>
  <si>
    <t>Default</t>
  </si>
  <si>
    <t>VS-5369 Reference Drawings</t>
  </si>
  <si>
    <t>NJTA Mounting Structure, Sign Mount</t>
  </si>
  <si>
    <t>DWG-1033322</t>
  </si>
  <si>
    <t>Shop Drawing, VF-2360-32x48-20, VSLS</t>
  </si>
  <si>
    <t>DWG-3764839</t>
  </si>
  <si>
    <t>VS-5360, Wire Routing</t>
  </si>
  <si>
    <t>DWG-4154000</t>
  </si>
  <si>
    <t>Schematic, VS-5360, VFC Controlled with Redundancy</t>
  </si>
  <si>
    <t>DWG-4303911</t>
  </si>
  <si>
    <t>Site Riser, One VF and One VS Display, Traffic Cabinet UPS</t>
  </si>
  <si>
    <t>DWG-4542384</t>
  </si>
  <si>
    <t>Final Assembly Details. VS-5369-32x48-20-RGB, Rear Access</t>
  </si>
  <si>
    <t>DWG-4545543</t>
  </si>
  <si>
    <t>Traffic Cabinet, 334, Aluminum, DOD</t>
  </si>
  <si>
    <t>DWG-0813528</t>
  </si>
  <si>
    <t>Signal Schematic, Traffic Cabinet, VFC, Door Open Detection, Two Doors</t>
  </si>
  <si>
    <t>DWG-3099653</t>
  </si>
  <si>
    <t>Schematic, UPS, Battery Interconnect, One String</t>
  </si>
  <si>
    <t>DWG-4300795</t>
  </si>
  <si>
    <t>Schematic, Traffic Cabinet, 120 VAC, Multilink UPS and Transfer Switch</t>
  </si>
  <si>
    <t>DWG-4301391</t>
  </si>
  <si>
    <t>Final Assembly, Traffic Cabinet, 334 Ground Mount, Aluminum, UPS</t>
  </si>
  <si>
    <t>DWG-4310678</t>
  </si>
  <si>
    <t>VF-2369 Reference Drawings</t>
  </si>
  <si>
    <t>VF-2369-96x336-20-RGB Drawings:</t>
  </si>
  <si>
    <t>Final Assembly, 25' Whip, Multi-Directional Light Sensor</t>
  </si>
  <si>
    <t>DWG-1119488</t>
  </si>
  <si>
    <t>SATA Routing, PLR and Power Entrance Locations</t>
  </si>
  <si>
    <t>DWG-3612838</t>
  </si>
  <si>
    <t>Fiber Routing, PLR and AC Power Entrance, VF-23XX, Right Entrance</t>
  </si>
  <si>
    <t>DWG-3739781</t>
  </si>
  <si>
    <t>Schematic, Signal, CAN Network, VF-23XX</t>
  </si>
  <si>
    <t>DWG-3887885</t>
  </si>
  <si>
    <t>Final Assembly Details, VF-23**</t>
  </si>
  <si>
    <t>DWG-3916210</t>
  </si>
  <si>
    <t>Schematic, PSRB, Six High, Two Full Bays and Fan</t>
  </si>
  <si>
    <t>DWG-3917232</t>
  </si>
  <si>
    <t>Schematic, PSRB, Six High, Two Full Bays</t>
  </si>
  <si>
    <t>DWG-3917233</t>
  </si>
  <si>
    <t>Schematic, PSRB, Six High, One Full Bay</t>
  </si>
  <si>
    <t>DWG-3917239</t>
  </si>
  <si>
    <t>Shop Drawing, VF-2369-96x336-20-RGB, 6x21 Modules</t>
  </si>
  <si>
    <t>DWG-4229561</t>
  </si>
  <si>
    <t>Mounting Details, VF-2369-96x336-20-RGB</t>
  </si>
  <si>
    <t>DWG-4229562</t>
  </si>
  <si>
    <t>Schematic, I/O Board, Seven Fans, DD, PSRB Two and Three</t>
  </si>
  <si>
    <t>DWG-4293699</t>
  </si>
  <si>
    <t>Component Layout, Single Section, Front View, 6x21</t>
  </si>
  <si>
    <t>DWG-4294854</t>
  </si>
  <si>
    <t>Component Layout, Single Section, Rear View, 6x21</t>
  </si>
  <si>
    <t>DWG-4294893</t>
  </si>
  <si>
    <t>Site Riser, One VF and 1 VS Display Traffic Cabinet, UPS</t>
  </si>
  <si>
    <t>Assembly, Borders, VF-2369, 6x21, 12"</t>
  </si>
  <si>
    <t>DWG-4608579</t>
  </si>
  <si>
    <t>Traffic Cabinet Drawings:</t>
  </si>
  <si>
    <t>Shop Drawing, Traffic Cabinet, 334, Aluminum, DOD, Display UPS</t>
  </si>
  <si>
    <t>Signal Schematic, TC, VFC, Door Open Detection, Two Doors</t>
  </si>
  <si>
    <t>Schematic, UPS Battery Interconnect, One String</t>
  </si>
  <si>
    <t>Final Assembly, TC, 334, Ground Mount, Aluminum, ATS, Multilink UPS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</si>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</sst>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15" xfId="0" quotePrefix="1" applyBorder="1"/>
    <xf numFmtId="0" fontId="0" fillId="0" borderId="24" xfId="0" applyBorder="1"/>
    <xf numFmtId="0" fontId="0" fillId="0" borderId="28" xfId="0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7" xfId="0" applyBorder="1" applyAlignment="1">
      <alignment horizontal="center"/>
    </xf>
    <xf numFmtId="0" fontId="0" fillId="0" borderId="37" xfId="0" applyBorder="1"/>
    <xf numFmtId="0" fontId="0" fillId="0" borderId="37" xfId="0" quotePrefix="1" applyBorder="1"/>
    <xf numFmtId="0" fontId="0" fillId="0" borderId="38" xfId="0" quotePrefix="1" applyBorder="1"/>
    <xf numFmtId="0" fontId="0" fillId="0" borderId="0" xfId="0" applyAlignment="1">
      <alignment horizontal="left"/>
    </xf>
    <xf numFmtId="0" fontId="0" fillId="0" borderId="42" xfId="0" quotePrefix="1" applyBorder="1" applyAlignment="1">
      <alignment horizontal="left"/>
    </xf>
    <xf numFmtId="0" fontId="0" fillId="0" borderId="42" xfId="0" quotePrefix="1" applyBorder="1"/>
    <xf numFmtId="0" fontId="0" fillId="0" borderId="31" xfId="0" quotePrefix="1" applyBorder="1"/>
    <xf numFmtId="0" fontId="0" fillId="0" borderId="35" xfId="0" quotePrefix="1" applyBorder="1"/>
    <xf numFmtId="0" fontId="0" fillId="0" borderId="45" xfId="0" quotePrefix="1" applyBorder="1"/>
    <xf numFmtId="0" fontId="3" fillId="0" borderId="0" xfId="0" applyFon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44" xfId="0" quotePrefix="1" applyBorder="1" applyAlignment="1">
      <alignment horizontal="center" vertical="center"/>
    </xf>
    <xf numFmtId="0" fontId="0" fillId="0" borderId="43" xfId="0" quotePrefix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center"/>
    </xf>
    <xf numFmtId="0" fontId="0" fillId="0" borderId="37" xfId="0" quotePrefix="1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40"/>
  <sheetViews>
    <sheetView tabSelected="1" topLeftCell="B1" workbookViewId="0">
      <selection activeCell="D1" sqref="D1:F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  <col min="13" max="13" width="9.140625" style="38"/>
  </cols>
  <sheetData>
    <row r="1" spans="2:7" ht="15.75" thickBot="1" x14ac:dyDescent="0.3">
      <c r="B1" t="s">
        <v>0</v>
      </c>
      <c r="D1" s="80" t="s">
        <v>1</v>
      </c>
      <c r="E1" s="80"/>
      <c r="F1" s="80"/>
      <c r="G1" t="s">
        <v>2</v>
      </c>
    </row>
    <row r="2" spans="2:7" x14ac:dyDescent="0.25">
      <c r="B2" s="45" t="s">
        <v>3</v>
      </c>
      <c r="C2" s="46"/>
      <c r="D2" s="46"/>
      <c r="E2" s="46"/>
      <c r="F2" s="47"/>
      <c r="G2" s="69" t="s">
        <v>4</v>
      </c>
    </row>
    <row r="3" spans="2:7" ht="15.75" thickBot="1" x14ac:dyDescent="0.3">
      <c r="B3" s="59" t="s">
        <v>5</v>
      </c>
      <c r="C3" s="60"/>
      <c r="D3" s="67" t="s">
        <v>6</v>
      </c>
      <c r="E3" s="60"/>
      <c r="F3" s="68"/>
      <c r="G3" s="70"/>
    </row>
    <row r="4" spans="2:7" x14ac:dyDescent="0.25">
      <c r="B4" s="19" t="s">
        <v>7</v>
      </c>
      <c r="C4" s="18"/>
      <c r="D4" s="62" t="s">
        <v>8</v>
      </c>
      <c r="E4" s="62"/>
      <c r="F4" s="62"/>
      <c r="G4" s="48">
        <v>1</v>
      </c>
    </row>
    <row r="5" spans="2:7" x14ac:dyDescent="0.25">
      <c r="B5" s="19" t="s">
        <v>9</v>
      </c>
      <c r="C5" s="18"/>
      <c r="D5" s="62" t="s">
        <v>10</v>
      </c>
      <c r="E5" s="62"/>
      <c r="F5" s="62"/>
      <c r="G5" s="49"/>
    </row>
    <row r="6" spans="2:7" x14ac:dyDescent="0.25">
      <c r="B6" s="86" t="s">
        <v>11</v>
      </c>
      <c r="C6" s="18" t="s">
        <v>12</v>
      </c>
      <c r="D6" s="62" t="s">
        <v>13</v>
      </c>
      <c r="E6" s="62"/>
      <c r="F6" s="62"/>
      <c r="G6" s="49"/>
    </row>
    <row r="7" spans="2:7" x14ac:dyDescent="0.25">
      <c r="B7" s="86"/>
      <c r="C7" s="18" t="s">
        <v>14</v>
      </c>
      <c r="D7" s="62" t="s">
        <v>71</v>
      </c>
      <c r="E7" s="62"/>
      <c r="F7" s="62"/>
      <c r="G7" s="49"/>
    </row>
    <row r="8" spans="2:7" x14ac:dyDescent="0.25">
      <c r="B8" s="86"/>
      <c r="C8" s="18" t="s">
        <v>15</v>
      </c>
      <c r="D8" s="62" t="s">
        <v>16</v>
      </c>
      <c r="E8" s="62"/>
      <c r="F8" s="62"/>
      <c r="G8" s="49"/>
    </row>
    <row r="9" spans="2:7" x14ac:dyDescent="0.25">
      <c r="B9" s="86"/>
      <c r="C9" s="18" t="s">
        <v>17</v>
      </c>
      <c r="D9" s="65">
        <f>IF(D8="16x16",20,IF(D8="20x20",16,IF(D8="25x25",13,"FALSE")))</f>
        <v>20</v>
      </c>
      <c r="E9" s="65"/>
      <c r="F9" s="65"/>
      <c r="G9" s="49"/>
    </row>
    <row r="10" spans="2:7" x14ac:dyDescent="0.25">
      <c r="B10" s="61" t="s">
        <v>18</v>
      </c>
      <c r="C10" s="62"/>
      <c r="D10" s="65">
        <v>32</v>
      </c>
      <c r="E10" s="65"/>
      <c r="F10" s="65"/>
      <c r="G10" s="49"/>
    </row>
    <row r="11" spans="2:7" x14ac:dyDescent="0.25">
      <c r="B11" s="61" t="s">
        <v>19</v>
      </c>
      <c r="C11" s="62"/>
      <c r="D11" s="65">
        <v>48</v>
      </c>
      <c r="E11" s="65"/>
      <c r="F11" s="65"/>
      <c r="G11" s="49"/>
    </row>
    <row r="12" spans="2:7" x14ac:dyDescent="0.25">
      <c r="B12" s="61" t="s">
        <v>20</v>
      </c>
      <c r="C12" s="62"/>
      <c r="D12" s="62" t="s">
        <v>21</v>
      </c>
      <c r="E12" s="62"/>
      <c r="F12" s="62"/>
      <c r="G12" s="49"/>
    </row>
    <row r="13" spans="2:7" ht="15.75" thickBot="1" x14ac:dyDescent="0.3">
      <c r="B13" s="63" t="s">
        <v>22</v>
      </c>
      <c r="C13" s="64"/>
      <c r="D13" s="66">
        <v>1</v>
      </c>
      <c r="E13" s="66"/>
      <c r="F13" s="66"/>
      <c r="G13" s="49"/>
    </row>
    <row r="14" spans="2:7" ht="15.75" thickBot="1" x14ac:dyDescent="0.3">
      <c r="B14" s="63" t="s">
        <v>23</v>
      </c>
      <c r="C14" s="64"/>
      <c r="D14" s="66" t="s">
        <v>24</v>
      </c>
      <c r="E14" s="66"/>
      <c r="F14" s="66"/>
      <c r="G14" s="50"/>
    </row>
    <row r="15" spans="2:7" ht="15.75" thickBot="1" x14ac:dyDescent="0.3">
      <c r="D15" s="44" t="s">
        <v>25</v>
      </c>
    </row>
    <row r="16" spans="2:7" x14ac:dyDescent="0.25">
      <c r="B16" s="89" t="s">
        <v>26</v>
      </c>
      <c r="C16" s="90"/>
      <c r="D16" s="90"/>
      <c r="E16" s="90"/>
      <c r="F16" s="91"/>
      <c r="G16" s="96">
        <v>1</v>
      </c>
    </row>
    <row r="17" spans="2:7" x14ac:dyDescent="0.25">
      <c r="B17" s="92" t="s">
        <v>5</v>
      </c>
      <c r="C17" s="93"/>
      <c r="D17" s="14" t="s">
        <v>6</v>
      </c>
      <c r="E17" s="14" t="s">
        <v>27</v>
      </c>
      <c r="F17" s="34" t="s">
        <v>28</v>
      </c>
      <c r="G17" s="97"/>
    </row>
    <row r="18" spans="2:7" x14ac:dyDescent="0.25">
      <c r="B18" s="61" t="s">
        <v>29</v>
      </c>
      <c r="C18" s="62"/>
      <c r="D18" s="18" t="s">
        <v>30</v>
      </c>
      <c r="E18" s="18" t="s">
        <v>31</v>
      </c>
      <c r="F18" s="35" t="s">
        <v>32</v>
      </c>
      <c r="G18" s="97"/>
    </row>
    <row r="19" spans="2:7" x14ac:dyDescent="0.25">
      <c r="B19" s="61" t="s">
        <v>33</v>
      </c>
      <c r="C19" s="62"/>
      <c r="D19" s="18" t="s">
        <v>34</v>
      </c>
      <c r="E19" s="18" t="s">
        <v>31</v>
      </c>
      <c r="F19" s="35" t="s">
        <v>32</v>
      </c>
      <c r="G19" s="97"/>
    </row>
    <row r="20" spans="2:7" x14ac:dyDescent="0.25">
      <c r="B20" s="61" t="s">
        <v>35</v>
      </c>
      <c r="C20" s="62"/>
      <c r="D20" s="18" t="s">
        <v>36</v>
      </c>
      <c r="E20" s="16" t="s">
        <v>37</v>
      </c>
      <c r="F20" s="36" t="s">
        <v>37</v>
      </c>
      <c r="G20" s="97"/>
    </row>
    <row r="21" spans="2:7" x14ac:dyDescent="0.25">
      <c r="B21" s="61" t="s">
        <v>38</v>
      </c>
      <c r="C21" s="62"/>
      <c r="D21" s="15" t="s">
        <v>36</v>
      </c>
      <c r="E21" s="15" t="s">
        <v>37</v>
      </c>
      <c r="F21" s="36" t="s">
        <v>37</v>
      </c>
      <c r="G21" s="97"/>
    </row>
    <row r="22" spans="2:7" x14ac:dyDescent="0.25">
      <c r="B22" s="61" t="s">
        <v>39</v>
      </c>
      <c r="C22" s="62"/>
      <c r="D22" s="15" t="s">
        <v>36</v>
      </c>
      <c r="E22" s="15" t="s">
        <v>37</v>
      </c>
      <c r="F22" s="36" t="s">
        <v>37</v>
      </c>
      <c r="G22" s="97"/>
    </row>
    <row r="23" spans="2:7" x14ac:dyDescent="0.25">
      <c r="B23" s="61" t="s">
        <v>40</v>
      </c>
      <c r="C23" s="62"/>
      <c r="D23" s="15" t="s">
        <v>36</v>
      </c>
      <c r="E23" s="15" t="s">
        <v>37</v>
      </c>
      <c r="F23" s="36" t="s">
        <v>37</v>
      </c>
      <c r="G23" s="97"/>
    </row>
    <row r="24" spans="2:7" x14ac:dyDescent="0.25">
      <c r="B24" s="61" t="s">
        <v>41</v>
      </c>
      <c r="C24" s="62"/>
      <c r="D24" s="20" t="s">
        <v>42</v>
      </c>
      <c r="E24" s="15" t="s">
        <v>37</v>
      </c>
      <c r="F24" s="36" t="s">
        <v>37</v>
      </c>
      <c r="G24" s="97"/>
    </row>
    <row r="25" spans="2:7" x14ac:dyDescent="0.25">
      <c r="B25" s="61" t="s">
        <v>43</v>
      </c>
      <c r="C25" s="62"/>
      <c r="D25" s="20" t="s">
        <v>36</v>
      </c>
      <c r="E25" s="15" t="s">
        <v>37</v>
      </c>
      <c r="F25" s="36" t="s">
        <v>37</v>
      </c>
      <c r="G25" s="97"/>
    </row>
    <row r="26" spans="2:7" x14ac:dyDescent="0.25">
      <c r="B26" s="61" t="s">
        <v>44</v>
      </c>
      <c r="C26" s="62"/>
      <c r="D26" s="20" t="s">
        <v>42</v>
      </c>
      <c r="E26" s="15" t="s">
        <v>37</v>
      </c>
      <c r="F26" s="36" t="s">
        <v>37</v>
      </c>
      <c r="G26" s="97"/>
    </row>
    <row r="27" spans="2:7" x14ac:dyDescent="0.25">
      <c r="B27" s="31" t="s">
        <v>45</v>
      </c>
      <c r="C27" s="20"/>
      <c r="D27" s="20" t="s">
        <v>36</v>
      </c>
      <c r="E27" s="15" t="s">
        <v>37</v>
      </c>
      <c r="F27" s="36" t="s">
        <v>37</v>
      </c>
      <c r="G27" s="97"/>
    </row>
    <row r="28" spans="2:7" x14ac:dyDescent="0.25">
      <c r="B28" s="61" t="s">
        <v>46</v>
      </c>
      <c r="C28" s="62"/>
      <c r="D28" s="20" t="s">
        <v>47</v>
      </c>
      <c r="E28" s="15" t="s">
        <v>37</v>
      </c>
      <c r="F28" s="36" t="s">
        <v>37</v>
      </c>
      <c r="G28" s="97"/>
    </row>
    <row r="29" spans="2:7" x14ac:dyDescent="0.25">
      <c r="B29" s="61" t="s">
        <v>48</v>
      </c>
      <c r="C29" s="62"/>
      <c r="D29" s="15" t="s">
        <v>36</v>
      </c>
      <c r="E29" s="15" t="s">
        <v>37</v>
      </c>
      <c r="F29" s="36" t="s">
        <v>37</v>
      </c>
      <c r="G29" s="97"/>
    </row>
    <row r="30" spans="2:7" x14ac:dyDescent="0.25">
      <c r="B30" s="61" t="s">
        <v>49</v>
      </c>
      <c r="C30" s="62"/>
      <c r="D30" s="15" t="s">
        <v>36</v>
      </c>
      <c r="E30" s="15" t="s">
        <v>37</v>
      </c>
      <c r="F30" s="36" t="s">
        <v>37</v>
      </c>
      <c r="G30" s="97"/>
    </row>
    <row r="31" spans="2:7" x14ac:dyDescent="0.25">
      <c r="B31" s="31" t="s">
        <v>50</v>
      </c>
      <c r="C31" s="20"/>
      <c r="D31" s="15" t="s">
        <v>42</v>
      </c>
      <c r="E31" s="15" t="s">
        <v>37</v>
      </c>
      <c r="F31" s="36" t="s">
        <v>37</v>
      </c>
      <c r="G31" s="97"/>
    </row>
    <row r="32" spans="2:7" x14ac:dyDescent="0.25">
      <c r="B32" s="19" t="s">
        <v>51</v>
      </c>
      <c r="C32" s="18"/>
      <c r="D32" s="15" t="s">
        <v>52</v>
      </c>
      <c r="E32" s="94"/>
      <c r="F32" s="95"/>
      <c r="G32" s="97"/>
    </row>
    <row r="33" spans="2:7" ht="15.75" thickBot="1" x14ac:dyDescent="0.3">
      <c r="B33" s="32" t="s">
        <v>53</v>
      </c>
      <c r="C33" s="33"/>
      <c r="D33" s="25" t="s">
        <v>36</v>
      </c>
      <c r="E33" s="25"/>
      <c r="F33" s="37"/>
      <c r="G33" s="98"/>
    </row>
    <row r="34" spans="2:7" x14ac:dyDescent="0.25">
      <c r="B34" s="45" t="s">
        <v>54</v>
      </c>
      <c r="C34" s="46"/>
      <c r="D34" s="46"/>
      <c r="E34" s="46"/>
      <c r="F34" s="47"/>
      <c r="G34" s="48">
        <v>1</v>
      </c>
    </row>
    <row r="35" spans="2:7" ht="15.75" thickBot="1" x14ac:dyDescent="0.3">
      <c r="B35" s="51" t="s">
        <v>55</v>
      </c>
      <c r="C35" s="52"/>
      <c r="D35" s="15">
        <f>IF(B35="DOOR SWITCH 2 (TC)",1,"N/A")</f>
        <v>1</v>
      </c>
      <c r="E35" s="15">
        <f>IF(B35="DOOR SWITCH 2 (TC)",1,"N/A")</f>
        <v>1</v>
      </c>
      <c r="F35" s="16" t="str">
        <f>IF(B35="DOOR SWITCH 2 (TC)","VIP 1","N/A")</f>
        <v>VIP 1</v>
      </c>
      <c r="G35" s="49"/>
    </row>
    <row r="36" spans="2:7" x14ac:dyDescent="0.25">
      <c r="B36" s="57" t="s">
        <v>56</v>
      </c>
      <c r="C36" s="42" t="s">
        <v>57</v>
      </c>
      <c r="D36" s="39" t="s">
        <v>58</v>
      </c>
      <c r="E36" s="39" t="s">
        <v>59</v>
      </c>
      <c r="F36" s="42" t="s">
        <v>60</v>
      </c>
      <c r="G36" s="49"/>
    </row>
    <row r="37" spans="2:7" ht="15.75" thickBot="1" x14ac:dyDescent="0.3">
      <c r="B37" s="58"/>
      <c r="C37" s="41" t="s">
        <v>61</v>
      </c>
      <c r="D37" s="25">
        <v>1800</v>
      </c>
      <c r="E37" s="25" t="s">
        <v>62</v>
      </c>
      <c r="F37" s="29"/>
      <c r="G37" s="49"/>
    </row>
    <row r="38" spans="2:7" x14ac:dyDescent="0.25">
      <c r="B38" s="53"/>
      <c r="C38" s="54"/>
      <c r="D38" s="15" t="s">
        <v>37</v>
      </c>
      <c r="E38" s="15" t="s">
        <v>37</v>
      </c>
      <c r="F38" s="16" t="str">
        <f>IF(B38="MINI DC I/O 2","ON DISPLAY INTERFACE","N/A")</f>
        <v>N/A</v>
      </c>
      <c r="G38" s="49"/>
    </row>
    <row r="39" spans="2:7" x14ac:dyDescent="0.25">
      <c r="B39" s="53"/>
      <c r="C39" s="54"/>
      <c r="D39" s="15" t="s">
        <v>37</v>
      </c>
      <c r="E39" s="15" t="s">
        <v>37</v>
      </c>
      <c r="F39" s="16" t="str">
        <f>IF(B39="MINI DC I/O 3","ON DISPLAY INTERFACE","N/A")</f>
        <v>N/A</v>
      </c>
      <c r="G39" s="49"/>
    </row>
    <row r="40" spans="2:7" x14ac:dyDescent="0.25">
      <c r="B40" s="53" t="s">
        <v>63</v>
      </c>
      <c r="C40" s="54"/>
      <c r="D40" s="15" t="s">
        <v>37</v>
      </c>
      <c r="E40" s="15" t="s">
        <v>37</v>
      </c>
      <c r="F40" s="16" t="str">
        <f>IF(B40="MINI DC I/O 4","ON DISPLAY INTERFACE","N/A")</f>
        <v>N/A</v>
      </c>
      <c r="G40" s="49"/>
    </row>
    <row r="41" spans="2:7" x14ac:dyDescent="0.25">
      <c r="B41" s="53" t="s">
        <v>63</v>
      </c>
      <c r="C41" s="54"/>
      <c r="D41" s="15" t="s">
        <v>37</v>
      </c>
      <c r="E41" s="15" t="s">
        <v>37</v>
      </c>
      <c r="F41" s="16" t="str">
        <f>IF(B41="MINI DC I/O 5","ON DISPLAY INTERFACE","N/A")</f>
        <v>N/A</v>
      </c>
      <c r="G41" s="49"/>
    </row>
    <row r="42" spans="2:7" ht="15.75" thickBot="1" x14ac:dyDescent="0.3">
      <c r="B42" s="55" t="s">
        <v>63</v>
      </c>
      <c r="C42" s="56"/>
      <c r="D42" s="13" t="s">
        <v>37</v>
      </c>
      <c r="E42" s="13" t="s">
        <v>37</v>
      </c>
      <c r="F42" s="17" t="str">
        <f>IF(B42="MINI DC I/O 6","ON DISPLAY INTERFACE","N/A")</f>
        <v>N/A</v>
      </c>
      <c r="G42" s="50"/>
    </row>
    <row r="43" spans="2:7" ht="15.75" thickBot="1" x14ac:dyDescent="0.3">
      <c r="C43" s="12"/>
      <c r="D43" s="12"/>
      <c r="E43" s="11"/>
      <c r="F43" s="4"/>
      <c r="G43" s="8"/>
    </row>
    <row r="44" spans="2:7" x14ac:dyDescent="0.25">
      <c r="B44" s="45" t="s">
        <v>64</v>
      </c>
      <c r="C44" s="46"/>
      <c r="D44" s="46"/>
      <c r="E44" s="46"/>
      <c r="F44" s="46"/>
      <c r="G44" s="48">
        <v>1</v>
      </c>
    </row>
    <row r="45" spans="2:7" x14ac:dyDescent="0.25">
      <c r="B45" s="82" t="s">
        <v>65</v>
      </c>
      <c r="C45" s="83"/>
      <c r="D45" s="84"/>
      <c r="E45" s="81" t="s">
        <v>66</v>
      </c>
      <c r="F45" s="54"/>
      <c r="G45" s="49"/>
    </row>
    <row r="46" spans="2:7" ht="15.75" thickBot="1" x14ac:dyDescent="0.3">
      <c r="B46" s="63" t="s">
        <v>67</v>
      </c>
      <c r="C46" s="64"/>
      <c r="D46" s="64"/>
      <c r="E46" s="66" t="s">
        <v>66</v>
      </c>
      <c r="F46" s="66"/>
      <c r="G46" s="50"/>
    </row>
    <row r="47" spans="2:7" x14ac:dyDescent="0.25">
      <c r="C47" s="12"/>
      <c r="D47" s="12"/>
      <c r="E47" s="11"/>
      <c r="F47" s="4"/>
      <c r="G47" s="8"/>
    </row>
    <row r="48" spans="2:7" x14ac:dyDescent="0.25">
      <c r="C48" s="12"/>
      <c r="D48" s="12"/>
      <c r="E48" s="11"/>
      <c r="F48" s="4"/>
      <c r="G48" s="8"/>
    </row>
    <row r="49" spans="2:7" ht="15.75" thickBot="1" x14ac:dyDescent="0.3">
      <c r="B49" t="s">
        <v>0</v>
      </c>
      <c r="D49" s="80" t="s">
        <v>68</v>
      </c>
      <c r="E49" s="80"/>
      <c r="F49" s="80"/>
      <c r="G49" t="s">
        <v>2</v>
      </c>
    </row>
    <row r="50" spans="2:7" x14ac:dyDescent="0.25">
      <c r="B50" s="45" t="s">
        <v>3</v>
      </c>
      <c r="C50" s="46"/>
      <c r="D50" s="46"/>
      <c r="E50" s="46"/>
      <c r="F50" s="47"/>
      <c r="G50" s="69" t="s">
        <v>4</v>
      </c>
    </row>
    <row r="51" spans="2:7" ht="15.75" thickBot="1" x14ac:dyDescent="0.3">
      <c r="B51" s="59" t="s">
        <v>5</v>
      </c>
      <c r="C51" s="60"/>
      <c r="D51" s="67" t="s">
        <v>6</v>
      </c>
      <c r="E51" s="60"/>
      <c r="F51" s="68"/>
      <c r="G51" s="70"/>
    </row>
    <row r="52" spans="2:7" x14ac:dyDescent="0.25">
      <c r="B52" s="19" t="s">
        <v>7</v>
      </c>
      <c r="C52" s="18"/>
      <c r="D52" s="62" t="s">
        <v>69</v>
      </c>
      <c r="E52" s="62"/>
      <c r="F52" s="62"/>
      <c r="G52" s="48">
        <v>1</v>
      </c>
    </row>
    <row r="53" spans="2:7" x14ac:dyDescent="0.25">
      <c r="B53" s="19" t="s">
        <v>9</v>
      </c>
      <c r="C53" s="18"/>
      <c r="D53" s="62" t="s">
        <v>70</v>
      </c>
      <c r="E53" s="62"/>
      <c r="F53" s="62"/>
      <c r="G53" s="49"/>
    </row>
    <row r="54" spans="2:7" x14ac:dyDescent="0.25">
      <c r="B54" s="86" t="s">
        <v>11</v>
      </c>
      <c r="C54" s="18" t="s">
        <v>12</v>
      </c>
      <c r="D54" s="62" t="s">
        <v>13</v>
      </c>
      <c r="E54" s="62"/>
      <c r="F54" s="62"/>
      <c r="G54" s="49"/>
    </row>
    <row r="55" spans="2:7" x14ac:dyDescent="0.25">
      <c r="B55" s="86"/>
      <c r="C55" s="18" t="s">
        <v>14</v>
      </c>
      <c r="D55" s="62" t="s">
        <v>71</v>
      </c>
      <c r="E55" s="62"/>
      <c r="F55" s="62"/>
      <c r="G55" s="49"/>
    </row>
    <row r="56" spans="2:7" x14ac:dyDescent="0.25">
      <c r="B56" s="86"/>
      <c r="C56" s="18" t="s">
        <v>15</v>
      </c>
      <c r="D56" s="62" t="s">
        <v>16</v>
      </c>
      <c r="E56" s="62"/>
      <c r="F56" s="62"/>
      <c r="G56" s="49"/>
    </row>
    <row r="57" spans="2:7" x14ac:dyDescent="0.25">
      <c r="B57" s="86"/>
      <c r="C57" s="18" t="s">
        <v>17</v>
      </c>
      <c r="D57" s="65">
        <f>IF(D56="16x16",20,IF(D56="20x20",16,IF(D56="25x25",13,"FALSE")))</f>
        <v>20</v>
      </c>
      <c r="E57" s="65"/>
      <c r="F57" s="65"/>
      <c r="G57" s="49"/>
    </row>
    <row r="58" spans="2:7" x14ac:dyDescent="0.25">
      <c r="B58" s="61" t="s">
        <v>18</v>
      </c>
      <c r="C58" s="62"/>
      <c r="D58" s="65">
        <v>96</v>
      </c>
      <c r="E58" s="65"/>
      <c r="F58" s="65"/>
      <c r="G58" s="49"/>
    </row>
    <row r="59" spans="2:7" x14ac:dyDescent="0.25">
      <c r="B59" s="61" t="s">
        <v>19</v>
      </c>
      <c r="C59" s="62"/>
      <c r="D59" s="65">
        <v>336</v>
      </c>
      <c r="E59" s="65"/>
      <c r="F59" s="65"/>
      <c r="G59" s="49"/>
    </row>
    <row r="60" spans="2:7" x14ac:dyDescent="0.25">
      <c r="B60" s="61" t="s">
        <v>20</v>
      </c>
      <c r="C60" s="62"/>
      <c r="D60" s="62" t="s">
        <v>21</v>
      </c>
      <c r="E60" s="62"/>
      <c r="F60" s="62"/>
      <c r="G60" s="49"/>
    </row>
    <row r="61" spans="2:7" ht="15.75" thickBot="1" x14ac:dyDescent="0.3">
      <c r="B61" s="63" t="s">
        <v>22</v>
      </c>
      <c r="C61" s="64"/>
      <c r="D61" s="66">
        <v>1</v>
      </c>
      <c r="E61" s="66"/>
      <c r="F61" s="66"/>
      <c r="G61" s="49"/>
    </row>
    <row r="62" spans="2:7" ht="15.75" thickBot="1" x14ac:dyDescent="0.3">
      <c r="B62" s="63" t="s">
        <v>23</v>
      </c>
      <c r="C62" s="64"/>
      <c r="D62" s="66" t="s">
        <v>24</v>
      </c>
      <c r="E62" s="66"/>
      <c r="F62" s="66"/>
      <c r="G62" s="50"/>
    </row>
    <row r="63" spans="2:7" ht="15.75" thickBot="1" x14ac:dyDescent="0.3"/>
    <row r="64" spans="2:7" x14ac:dyDescent="0.25">
      <c r="B64" s="45" t="s">
        <v>26</v>
      </c>
      <c r="C64" s="46"/>
      <c r="D64" s="46"/>
      <c r="E64" s="46"/>
      <c r="F64" s="47"/>
      <c r="G64" s="71">
        <v>1</v>
      </c>
    </row>
    <row r="65" spans="2:7" x14ac:dyDescent="0.25">
      <c r="B65" s="87" t="s">
        <v>5</v>
      </c>
      <c r="C65" s="88"/>
      <c r="D65" s="14" t="s">
        <v>6</v>
      </c>
      <c r="E65" s="14" t="s">
        <v>27</v>
      </c>
      <c r="F65" s="14" t="s">
        <v>28</v>
      </c>
      <c r="G65" s="72"/>
    </row>
    <row r="66" spans="2:7" x14ac:dyDescent="0.25">
      <c r="B66" s="22" t="s">
        <v>72</v>
      </c>
      <c r="C66" s="21"/>
      <c r="D66" s="18" t="s">
        <v>73</v>
      </c>
      <c r="E66" s="18" t="s">
        <v>31</v>
      </c>
      <c r="F66" s="18" t="s">
        <v>32</v>
      </c>
      <c r="G66" s="72"/>
    </row>
    <row r="67" spans="2:7" x14ac:dyDescent="0.25">
      <c r="B67" s="76" t="s">
        <v>74</v>
      </c>
      <c r="C67" s="77"/>
      <c r="D67" s="18"/>
      <c r="E67" s="18"/>
      <c r="F67" s="18"/>
      <c r="G67" s="72"/>
    </row>
    <row r="68" spans="2:7" x14ac:dyDescent="0.25">
      <c r="B68" s="78"/>
      <c r="C68" s="79"/>
      <c r="D68" s="18" t="s">
        <v>11</v>
      </c>
      <c r="E68" s="18" t="s">
        <v>31</v>
      </c>
      <c r="F68" s="18" t="s">
        <v>32</v>
      </c>
      <c r="G68" s="72"/>
    </row>
    <row r="69" spans="2:7" x14ac:dyDescent="0.25">
      <c r="B69" s="22" t="s">
        <v>75</v>
      </c>
      <c r="C69" s="21"/>
      <c r="D69" s="18" t="s">
        <v>36</v>
      </c>
      <c r="E69" s="18" t="s">
        <v>31</v>
      </c>
      <c r="F69" s="18" t="s">
        <v>32</v>
      </c>
      <c r="G69" s="72"/>
    </row>
    <row r="70" spans="2:7" x14ac:dyDescent="0.25">
      <c r="B70" s="22" t="s">
        <v>76</v>
      </c>
      <c r="C70" s="21"/>
      <c r="D70" s="15" t="s">
        <v>36</v>
      </c>
      <c r="E70" s="15" t="s">
        <v>37</v>
      </c>
      <c r="F70" s="18" t="s">
        <v>32</v>
      </c>
      <c r="G70" s="72"/>
    </row>
    <row r="71" spans="2:7" x14ac:dyDescent="0.25">
      <c r="B71" s="22" t="s">
        <v>39</v>
      </c>
      <c r="C71" s="21"/>
      <c r="D71" s="15" t="s">
        <v>42</v>
      </c>
      <c r="E71" s="15" t="s">
        <v>37</v>
      </c>
      <c r="F71" s="16" t="s">
        <v>37</v>
      </c>
      <c r="G71" s="72"/>
    </row>
    <row r="72" spans="2:7" x14ac:dyDescent="0.25">
      <c r="B72" s="22" t="s">
        <v>77</v>
      </c>
      <c r="C72" s="21"/>
      <c r="D72" s="15" t="s">
        <v>36</v>
      </c>
      <c r="E72" s="15" t="s">
        <v>37</v>
      </c>
      <c r="F72" s="16" t="s">
        <v>37</v>
      </c>
      <c r="G72" s="72"/>
    </row>
    <row r="73" spans="2:7" x14ac:dyDescent="0.25">
      <c r="B73" s="22" t="s">
        <v>78</v>
      </c>
      <c r="C73" s="21"/>
      <c r="D73" s="15" t="s">
        <v>79</v>
      </c>
      <c r="E73" s="15" t="s">
        <v>37</v>
      </c>
      <c r="F73" s="16" t="s">
        <v>80</v>
      </c>
      <c r="G73" s="72"/>
    </row>
    <row r="74" spans="2:7" x14ac:dyDescent="0.25">
      <c r="B74" s="22" t="s">
        <v>81</v>
      </c>
      <c r="C74" s="21"/>
      <c r="D74" s="15" t="s">
        <v>36</v>
      </c>
      <c r="E74" s="15" t="s">
        <v>37</v>
      </c>
      <c r="F74" s="16" t="s">
        <v>37</v>
      </c>
      <c r="G74" s="72"/>
    </row>
    <row r="75" spans="2:7" x14ac:dyDescent="0.25">
      <c r="B75" s="22" t="s">
        <v>82</v>
      </c>
      <c r="C75" s="21"/>
      <c r="D75" s="20" t="s">
        <v>42</v>
      </c>
      <c r="E75" s="15" t="s">
        <v>37</v>
      </c>
      <c r="F75" s="16" t="s">
        <v>37</v>
      </c>
      <c r="G75" s="72"/>
    </row>
    <row r="76" spans="2:7" x14ac:dyDescent="0.25">
      <c r="B76" s="22" t="s">
        <v>83</v>
      </c>
      <c r="C76" s="21"/>
      <c r="D76" s="20" t="s">
        <v>84</v>
      </c>
      <c r="E76" s="15"/>
      <c r="F76" s="16"/>
      <c r="G76" s="72"/>
    </row>
    <row r="77" spans="2:7" x14ac:dyDescent="0.25">
      <c r="B77" s="22" t="s">
        <v>85</v>
      </c>
      <c r="C77" s="21"/>
      <c r="D77" s="20" t="s">
        <v>36</v>
      </c>
      <c r="E77" s="15" t="s">
        <v>37</v>
      </c>
      <c r="F77" s="16" t="s">
        <v>37</v>
      </c>
      <c r="G77" s="72"/>
    </row>
    <row r="78" spans="2:7" x14ac:dyDescent="0.25">
      <c r="B78" s="22" t="s">
        <v>86</v>
      </c>
      <c r="C78" s="21"/>
      <c r="D78" s="20" t="s">
        <v>36</v>
      </c>
      <c r="E78" s="15" t="s">
        <v>37</v>
      </c>
      <c r="F78" s="16" t="s">
        <v>37</v>
      </c>
      <c r="G78" s="72"/>
    </row>
    <row r="79" spans="2:7" x14ac:dyDescent="0.25">
      <c r="B79" s="23" t="s">
        <v>45</v>
      </c>
      <c r="C79" s="24"/>
      <c r="D79" s="20" t="s">
        <v>36</v>
      </c>
      <c r="E79" s="15" t="s">
        <v>37</v>
      </c>
      <c r="F79" s="16" t="s">
        <v>37</v>
      </c>
      <c r="G79" s="72"/>
    </row>
    <row r="80" spans="2:7" x14ac:dyDescent="0.25">
      <c r="B80" s="22" t="s">
        <v>87</v>
      </c>
      <c r="C80" s="21"/>
      <c r="D80" s="20" t="s">
        <v>42</v>
      </c>
      <c r="E80" s="15" t="s">
        <v>37</v>
      </c>
      <c r="F80" s="16" t="s">
        <v>37</v>
      </c>
      <c r="G80" s="72"/>
    </row>
    <row r="81" spans="2:13" x14ac:dyDescent="0.25">
      <c r="B81" s="22" t="s">
        <v>88</v>
      </c>
      <c r="C81" s="21"/>
      <c r="D81" s="15" t="s">
        <v>36</v>
      </c>
      <c r="E81" s="15" t="s">
        <v>37</v>
      </c>
      <c r="F81" s="16" t="s">
        <v>37</v>
      </c>
      <c r="G81" s="72"/>
    </row>
    <row r="82" spans="2:13" x14ac:dyDescent="0.25">
      <c r="B82" s="22" t="s">
        <v>89</v>
      </c>
      <c r="C82" s="30"/>
      <c r="D82" s="15" t="s">
        <v>90</v>
      </c>
      <c r="E82" s="27" t="s">
        <v>37</v>
      </c>
      <c r="F82" s="28" t="s">
        <v>37</v>
      </c>
      <c r="G82" s="72"/>
    </row>
    <row r="83" spans="2:13" ht="15.75" thickBot="1" x14ac:dyDescent="0.3">
      <c r="B83" s="5" t="s">
        <v>91</v>
      </c>
      <c r="C83" s="26"/>
      <c r="D83" s="13" t="s">
        <v>92</v>
      </c>
      <c r="E83" s="25" t="s">
        <v>37</v>
      </c>
      <c r="F83" s="29" t="s">
        <v>37</v>
      </c>
      <c r="G83" s="73"/>
    </row>
    <row r="84" spans="2:13" x14ac:dyDescent="0.25">
      <c r="B84" s="45" t="s">
        <v>54</v>
      </c>
      <c r="C84" s="46"/>
      <c r="D84" s="46"/>
      <c r="E84" s="46"/>
      <c r="F84" s="47"/>
      <c r="G84" s="48">
        <v>1</v>
      </c>
    </row>
    <row r="85" spans="2:13" ht="15.75" thickBot="1" x14ac:dyDescent="0.3">
      <c r="B85" s="74" t="s">
        <v>63</v>
      </c>
      <c r="C85" s="75"/>
      <c r="D85" s="25" t="str">
        <f>IF(B85="DOOR SWITCH 2 (TC)",1,"N/A")</f>
        <v>N/A</v>
      </c>
      <c r="E85" s="25" t="str">
        <f>IF(B85="DOOR SWITCH 2 (TC)",1,"N/A")</f>
        <v>N/A</v>
      </c>
      <c r="F85" s="43" t="str">
        <f>IF(B85="DOOR SWITCH 2 (TC)","VIP 1","N/A")</f>
        <v>N/A</v>
      </c>
      <c r="G85" s="49"/>
    </row>
    <row r="86" spans="2:13" x14ac:dyDescent="0.25">
      <c r="B86" s="57"/>
      <c r="C86" s="42"/>
      <c r="D86" s="39"/>
      <c r="E86" s="39"/>
      <c r="F86" s="42"/>
      <c r="G86" s="49"/>
      <c r="J86" t="s">
        <v>93</v>
      </c>
    </row>
    <row r="87" spans="2:13" ht="15.75" thickBot="1" x14ac:dyDescent="0.3">
      <c r="B87" s="58"/>
      <c r="C87" s="41"/>
      <c r="D87" s="25"/>
      <c r="E87" s="25"/>
      <c r="F87" s="29"/>
      <c r="G87" s="49"/>
    </row>
    <row r="88" spans="2:13" x14ac:dyDescent="0.25">
      <c r="B88" s="74"/>
      <c r="C88" s="85"/>
      <c r="D88" s="39" t="s">
        <v>37</v>
      </c>
      <c r="E88" s="39" t="s">
        <v>37</v>
      </c>
      <c r="F88" s="40" t="str">
        <f>IF(B88="MINI DC I/O 2","ON DISPLAY INTERFACE","N/A")</f>
        <v>N/A</v>
      </c>
      <c r="G88" s="49"/>
      <c r="I88" t="s">
        <v>94</v>
      </c>
      <c r="M88" s="38" t="s">
        <v>58</v>
      </c>
    </row>
    <row r="89" spans="2:13" x14ac:dyDescent="0.25">
      <c r="B89" s="53"/>
      <c r="C89" s="54"/>
      <c r="D89" s="15" t="s">
        <v>37</v>
      </c>
      <c r="E89" s="15" t="s">
        <v>37</v>
      </c>
      <c r="F89" s="16" t="str">
        <f>IF(B89="MINI DC I/O 3","ON DISPLAY INTERFACE","N/A")</f>
        <v>N/A</v>
      </c>
      <c r="G89" s="49"/>
      <c r="I89" t="s">
        <v>95</v>
      </c>
      <c r="M89" s="38">
        <v>1800</v>
      </c>
    </row>
    <row r="90" spans="2:13" x14ac:dyDescent="0.25">
      <c r="B90" s="53" t="s">
        <v>63</v>
      </c>
      <c r="C90" s="54"/>
      <c r="D90" s="15" t="s">
        <v>37</v>
      </c>
      <c r="E90" s="15" t="s">
        <v>37</v>
      </c>
      <c r="F90" s="16" t="str">
        <f>IF(B90="MINI DC I/O 4","ON DISPLAY INTERFACE","N/A")</f>
        <v>N/A</v>
      </c>
      <c r="G90" s="49"/>
      <c r="I90" t="s">
        <v>96</v>
      </c>
      <c r="M90" s="38" t="s">
        <v>97</v>
      </c>
    </row>
    <row r="91" spans="2:13" x14ac:dyDescent="0.25">
      <c r="B91" s="53" t="s">
        <v>63</v>
      </c>
      <c r="C91" s="54"/>
      <c r="D91" s="15" t="s">
        <v>37</v>
      </c>
      <c r="E91" s="15" t="s">
        <v>37</v>
      </c>
      <c r="F91" s="16" t="str">
        <f>IF(B91="MINI DC I/O 5","ON DISPLAY INTERFACE","N/A")</f>
        <v>N/A</v>
      </c>
      <c r="G91" s="49"/>
      <c r="I91" t="s">
        <v>98</v>
      </c>
      <c r="M91" s="38" t="s">
        <v>62</v>
      </c>
    </row>
    <row r="92" spans="2:13" ht="15.75" thickBot="1" x14ac:dyDescent="0.3">
      <c r="B92" s="55" t="s">
        <v>63</v>
      </c>
      <c r="C92" s="56"/>
      <c r="D92" s="13" t="s">
        <v>37</v>
      </c>
      <c r="E92" s="13" t="s">
        <v>37</v>
      </c>
      <c r="F92" s="17" t="str">
        <f>IF(B92="MINI DC I/O 6","ON DISPLAY INTERFACE","N/A")</f>
        <v>N/A</v>
      </c>
      <c r="G92" s="50"/>
      <c r="I92" t="s">
        <v>99</v>
      </c>
      <c r="M92" s="38" t="s">
        <v>100</v>
      </c>
    </row>
    <row r="93" spans="2:13" ht="15.75" thickBot="1" x14ac:dyDescent="0.3">
      <c r="C93" s="12"/>
      <c r="D93" s="12"/>
      <c r="E93" s="11"/>
      <c r="F93" s="4"/>
      <c r="G93" s="8"/>
    </row>
    <row r="94" spans="2:13" x14ac:dyDescent="0.25">
      <c r="B94" s="45" t="s">
        <v>64</v>
      </c>
      <c r="C94" s="46"/>
      <c r="D94" s="46"/>
      <c r="E94" s="46"/>
      <c r="F94" s="46"/>
      <c r="G94" s="48">
        <v>1</v>
      </c>
    </row>
    <row r="95" spans="2:13" x14ac:dyDescent="0.25">
      <c r="B95" s="82" t="s">
        <v>65</v>
      </c>
      <c r="C95" s="83"/>
      <c r="D95" s="84"/>
      <c r="E95" s="81" t="s">
        <v>66</v>
      </c>
      <c r="F95" s="54"/>
      <c r="G95" s="49"/>
    </row>
    <row r="96" spans="2:13" ht="15.75" thickBot="1" x14ac:dyDescent="0.3">
      <c r="B96" s="63" t="s">
        <v>67</v>
      </c>
      <c r="C96" s="64"/>
      <c r="D96" s="64"/>
      <c r="E96" s="66" t="s">
        <v>66</v>
      </c>
      <c r="F96" s="66"/>
      <c r="G96" s="50"/>
    </row>
    <row r="97" spans="2:7" x14ac:dyDescent="0.25">
      <c r="C97" s="12"/>
      <c r="D97" s="12"/>
      <c r="E97" s="11"/>
      <c r="F97" s="4"/>
      <c r="G97" s="8"/>
    </row>
    <row r="98" spans="2:7" x14ac:dyDescent="0.25">
      <c r="C98" s="12"/>
      <c r="D98" s="12"/>
      <c r="E98" s="11"/>
      <c r="F98" s="4"/>
      <c r="G98" s="8"/>
    </row>
    <row r="99" spans="2:7" ht="15.75" thickBot="1" x14ac:dyDescent="0.3"/>
    <row r="100" spans="2:7" x14ac:dyDescent="0.25">
      <c r="B100" s="9" t="s">
        <v>101</v>
      </c>
      <c r="C100" s="10"/>
      <c r="D100" s="10"/>
      <c r="E100" s="10"/>
      <c r="F100" s="10"/>
      <c r="G100" s="1"/>
    </row>
    <row r="101" spans="2:7" x14ac:dyDescent="0.25">
      <c r="B101" s="3" t="s">
        <v>102</v>
      </c>
      <c r="E101" t="s">
        <v>103</v>
      </c>
      <c r="G101" s="2"/>
    </row>
    <row r="102" spans="2:7" x14ac:dyDescent="0.25">
      <c r="B102" s="3" t="s">
        <v>104</v>
      </c>
      <c r="E102" t="s">
        <v>105</v>
      </c>
      <c r="G102" s="2"/>
    </row>
    <row r="103" spans="2:7" x14ac:dyDescent="0.25">
      <c r="B103" s="3" t="s">
        <v>106</v>
      </c>
      <c r="E103" t="s">
        <v>107</v>
      </c>
      <c r="G103" s="2"/>
    </row>
    <row r="104" spans="2:7" x14ac:dyDescent="0.25">
      <c r="B104" s="3" t="s">
        <v>108</v>
      </c>
      <c r="E104" t="s">
        <v>109</v>
      </c>
      <c r="G104" s="2"/>
    </row>
    <row r="105" spans="2:7" x14ac:dyDescent="0.25">
      <c r="B105" s="3" t="s">
        <v>110</v>
      </c>
      <c r="E105" t="s">
        <v>111</v>
      </c>
      <c r="G105" s="2"/>
    </row>
    <row r="106" spans="2:7" x14ac:dyDescent="0.25">
      <c r="B106" s="3" t="s">
        <v>112</v>
      </c>
      <c r="E106" t="s">
        <v>113</v>
      </c>
      <c r="G106" s="2"/>
    </row>
    <row r="107" spans="2:7" x14ac:dyDescent="0.25">
      <c r="B107" s="3" t="s">
        <v>114</v>
      </c>
      <c r="E107" t="s">
        <v>115</v>
      </c>
      <c r="G107" s="2"/>
    </row>
    <row r="108" spans="2:7" x14ac:dyDescent="0.25">
      <c r="B108" s="3" t="s">
        <v>116</v>
      </c>
      <c r="E108" t="s">
        <v>117</v>
      </c>
      <c r="G108" s="2"/>
    </row>
    <row r="109" spans="2:7" x14ac:dyDescent="0.25">
      <c r="B109" s="3" t="s">
        <v>118</v>
      </c>
      <c r="E109" t="s">
        <v>119</v>
      </c>
      <c r="G109" s="2"/>
    </row>
    <row r="110" spans="2:7" x14ac:dyDescent="0.25">
      <c r="B110" s="3" t="s">
        <v>120</v>
      </c>
      <c r="E110" t="s">
        <v>121</v>
      </c>
      <c r="G110" s="2"/>
    </row>
    <row r="111" spans="2:7" x14ac:dyDescent="0.25">
      <c r="B111" s="3" t="s">
        <v>122</v>
      </c>
      <c r="E111" t="s">
        <v>123</v>
      </c>
      <c r="G111" s="2"/>
    </row>
    <row r="112" spans="2:7" x14ac:dyDescent="0.25">
      <c r="B112" s="3"/>
      <c r="G112" s="2"/>
    </row>
    <row r="113" spans="2:7" x14ac:dyDescent="0.25">
      <c r="B113" s="3"/>
      <c r="G113" s="2"/>
    </row>
    <row r="114" spans="2:7" ht="15.75" thickBot="1" x14ac:dyDescent="0.3">
      <c r="B114" s="5"/>
      <c r="C114" s="6"/>
      <c r="D114" s="6"/>
      <c r="E114" s="6"/>
      <c r="F114" s="6"/>
      <c r="G114" s="7"/>
    </row>
    <row r="116" spans="2:7" ht="15.75" thickBot="1" x14ac:dyDescent="0.3"/>
    <row r="117" spans="2:7" x14ac:dyDescent="0.25">
      <c r="B117" s="9" t="s">
        <v>124</v>
      </c>
      <c r="C117" s="10"/>
      <c r="D117" s="10"/>
      <c r="E117" s="10"/>
      <c r="F117" s="10"/>
      <c r="G117" s="1"/>
    </row>
    <row r="118" spans="2:7" x14ac:dyDescent="0.25">
      <c r="B118" s="3" t="s">
        <v>125</v>
      </c>
      <c r="G118" s="2"/>
    </row>
    <row r="119" spans="2:7" x14ac:dyDescent="0.25">
      <c r="B119" s="3" t="s">
        <v>126</v>
      </c>
      <c r="F119" t="s">
        <v>127</v>
      </c>
      <c r="G119" s="2"/>
    </row>
    <row r="120" spans="2:7" x14ac:dyDescent="0.25">
      <c r="B120" s="3" t="s">
        <v>128</v>
      </c>
      <c r="F120" t="s">
        <v>129</v>
      </c>
      <c r="G120" s="2"/>
    </row>
    <row r="121" spans="2:7" x14ac:dyDescent="0.25">
      <c r="B121" s="3" t="s">
        <v>130</v>
      </c>
      <c r="F121" t="s">
        <v>131</v>
      </c>
      <c r="G121" s="2"/>
    </row>
    <row r="122" spans="2:7" x14ac:dyDescent="0.25">
      <c r="B122" s="3" t="s">
        <v>132</v>
      </c>
      <c r="F122" t="s">
        <v>133</v>
      </c>
      <c r="G122" s="2"/>
    </row>
    <row r="123" spans="2:7" x14ac:dyDescent="0.25">
      <c r="B123" s="3" t="s">
        <v>134</v>
      </c>
      <c r="F123" t="s">
        <v>135</v>
      </c>
      <c r="G123" s="2"/>
    </row>
    <row r="124" spans="2:7" x14ac:dyDescent="0.25">
      <c r="B124" s="3" t="s">
        <v>136</v>
      </c>
      <c r="F124" t="s">
        <v>137</v>
      </c>
      <c r="G124" s="2"/>
    </row>
    <row r="125" spans="2:7" x14ac:dyDescent="0.25">
      <c r="B125" s="3" t="s">
        <v>138</v>
      </c>
      <c r="F125" t="s">
        <v>139</v>
      </c>
      <c r="G125" s="2"/>
    </row>
    <row r="126" spans="2:7" x14ac:dyDescent="0.25">
      <c r="B126" s="3" t="s">
        <v>140</v>
      </c>
      <c r="F126" t="s">
        <v>141</v>
      </c>
      <c r="G126" s="2"/>
    </row>
    <row r="127" spans="2:7" x14ac:dyDescent="0.25">
      <c r="B127" s="3" t="s">
        <v>142</v>
      </c>
      <c r="F127" t="s">
        <v>143</v>
      </c>
      <c r="G127" s="2"/>
    </row>
    <row r="128" spans="2:7" x14ac:dyDescent="0.25">
      <c r="B128" s="3" t="s">
        <v>144</v>
      </c>
      <c r="F128" t="s">
        <v>145</v>
      </c>
      <c r="G128" s="2"/>
    </row>
    <row r="129" spans="2:7" x14ac:dyDescent="0.25">
      <c r="B129" s="3" t="s">
        <v>146</v>
      </c>
      <c r="F129" t="s">
        <v>147</v>
      </c>
      <c r="G129" s="2"/>
    </row>
    <row r="130" spans="2:7" x14ac:dyDescent="0.25">
      <c r="B130" s="3" t="s">
        <v>148</v>
      </c>
      <c r="F130" t="s">
        <v>149</v>
      </c>
      <c r="G130" s="2"/>
    </row>
    <row r="131" spans="2:7" x14ac:dyDescent="0.25">
      <c r="B131" s="3" t="s">
        <v>150</v>
      </c>
      <c r="F131" t="s">
        <v>151</v>
      </c>
      <c r="G131" s="2"/>
    </row>
    <row r="132" spans="2:7" x14ac:dyDescent="0.25">
      <c r="B132" s="3" t="s">
        <v>152</v>
      </c>
      <c r="F132" t="s">
        <v>111</v>
      </c>
      <c r="G132" s="2"/>
    </row>
    <row r="133" spans="2:7" x14ac:dyDescent="0.25">
      <c r="B133" s="3" t="s">
        <v>153</v>
      </c>
      <c r="F133" t="s">
        <v>154</v>
      </c>
      <c r="G133" s="2"/>
    </row>
    <row r="134" spans="2:7" x14ac:dyDescent="0.25">
      <c r="B134" s="3" t="s">
        <v>155</v>
      </c>
      <c r="G134" s="2"/>
    </row>
    <row r="135" spans="2:7" x14ac:dyDescent="0.25">
      <c r="B135" s="3" t="s">
        <v>156</v>
      </c>
      <c r="F135" t="s">
        <v>115</v>
      </c>
      <c r="G135" s="2"/>
    </row>
    <row r="136" spans="2:7" x14ac:dyDescent="0.25">
      <c r="B136" s="3" t="s">
        <v>157</v>
      </c>
      <c r="F136" t="s">
        <v>117</v>
      </c>
      <c r="G136" s="2"/>
    </row>
    <row r="137" spans="2:7" x14ac:dyDescent="0.25">
      <c r="B137" s="3" t="s">
        <v>158</v>
      </c>
      <c r="F137" t="s">
        <v>119</v>
      </c>
      <c r="G137" s="2"/>
    </row>
    <row r="138" spans="2:7" x14ac:dyDescent="0.25">
      <c r="B138" s="3" t="s">
        <v>120</v>
      </c>
      <c r="F138" t="s">
        <v>121</v>
      </c>
      <c r="G138" s="2"/>
    </row>
    <row r="139" spans="2:7" ht="15.75" thickBot="1" x14ac:dyDescent="0.3">
      <c r="B139" s="5" t="s">
        <v>159</v>
      </c>
      <c r="C139" s="6"/>
      <c r="D139" s="6"/>
      <c r="E139" s="6"/>
      <c r="F139" s="6" t="s">
        <v>123</v>
      </c>
      <c r="G139" s="7"/>
    </row>
    <row r="140" spans="2:7" x14ac:dyDescent="0.25">
      <c r="B140" t="s">
        <v>160</v>
      </c>
    </row>
  </sheetData>
  <dataConsolidate/>
  <mergeCells count="96">
    <mergeCell ref="E32:F32"/>
    <mergeCell ref="G16:G33"/>
    <mergeCell ref="B25:C25"/>
    <mergeCell ref="B26:C26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44:F44"/>
    <mergeCell ref="G44:G46"/>
    <mergeCell ref="B45:D45"/>
    <mergeCell ref="E45:F45"/>
    <mergeCell ref="B46:D46"/>
    <mergeCell ref="E46:F46"/>
    <mergeCell ref="B14:C14"/>
    <mergeCell ref="D14:F14"/>
    <mergeCell ref="B16:F16"/>
    <mergeCell ref="B17:C17"/>
    <mergeCell ref="B18:C18"/>
    <mergeCell ref="D4:F4"/>
    <mergeCell ref="G4:G14"/>
    <mergeCell ref="D5:F5"/>
    <mergeCell ref="B6:B9"/>
    <mergeCell ref="D6:F6"/>
    <mergeCell ref="D7:F7"/>
    <mergeCell ref="D8:F8"/>
    <mergeCell ref="D9:F9"/>
    <mergeCell ref="B10:C10"/>
    <mergeCell ref="D10:F10"/>
    <mergeCell ref="B11:C11"/>
    <mergeCell ref="D11:F11"/>
    <mergeCell ref="B12:C12"/>
    <mergeCell ref="D12:F12"/>
    <mergeCell ref="B13:C13"/>
    <mergeCell ref="D13:F13"/>
    <mergeCell ref="D1:F1"/>
    <mergeCell ref="B2:F2"/>
    <mergeCell ref="G2:G3"/>
    <mergeCell ref="B3:C3"/>
    <mergeCell ref="D3:F3"/>
    <mergeCell ref="D49:F49"/>
    <mergeCell ref="B94:F94"/>
    <mergeCell ref="E95:F95"/>
    <mergeCell ref="E96:F96"/>
    <mergeCell ref="B95:D95"/>
    <mergeCell ref="B88:C88"/>
    <mergeCell ref="B96:D96"/>
    <mergeCell ref="B54:B57"/>
    <mergeCell ref="B65:C65"/>
    <mergeCell ref="B89:C89"/>
    <mergeCell ref="B90:C90"/>
    <mergeCell ref="B91:C91"/>
    <mergeCell ref="B92:C92"/>
    <mergeCell ref="G84:G92"/>
    <mergeCell ref="D52:F52"/>
    <mergeCell ref="D53:F53"/>
    <mergeCell ref="D54:F54"/>
    <mergeCell ref="D55:F55"/>
    <mergeCell ref="D56:F56"/>
    <mergeCell ref="B84:F84"/>
    <mergeCell ref="B85:C85"/>
    <mergeCell ref="B62:C62"/>
    <mergeCell ref="D62:F62"/>
    <mergeCell ref="G52:G62"/>
    <mergeCell ref="B67:C68"/>
    <mergeCell ref="B86:B87"/>
    <mergeCell ref="G94:G96"/>
    <mergeCell ref="B51:C51"/>
    <mergeCell ref="B50:F50"/>
    <mergeCell ref="B58:C58"/>
    <mergeCell ref="B59:C59"/>
    <mergeCell ref="B60:C60"/>
    <mergeCell ref="B61:C61"/>
    <mergeCell ref="D59:F59"/>
    <mergeCell ref="D60:F60"/>
    <mergeCell ref="D61:F61"/>
    <mergeCell ref="D51:F51"/>
    <mergeCell ref="G50:G51"/>
    <mergeCell ref="B64:F64"/>
    <mergeCell ref="D57:F57"/>
    <mergeCell ref="D58:F58"/>
    <mergeCell ref="G64:G83"/>
    <mergeCell ref="B34:F34"/>
    <mergeCell ref="G34:G42"/>
    <mergeCell ref="B35:C35"/>
    <mergeCell ref="B38:C38"/>
    <mergeCell ref="B39:C39"/>
    <mergeCell ref="B40:C40"/>
    <mergeCell ref="B41:C41"/>
    <mergeCell ref="B42:C42"/>
    <mergeCell ref="B36:B37"/>
  </mergeCells>
  <dataValidations count="29">
    <dataValidation type="list" allowBlank="1" showInputMessage="1" showErrorMessage="1" sqref="D52:F52" xr:uid="{00000000-0002-0000-0000-000000000000}">
      <formula1>"VF"</formula1>
    </dataValidation>
    <dataValidation type="list" allowBlank="1" showInputMessage="1" showErrorMessage="1" sqref="D53:F53 D5:F5" xr:uid="{00000000-0002-0000-0000-000001000000}">
      <formula1>"FRONT,REAR"</formula1>
    </dataValidation>
    <dataValidation type="list" errorStyle="warning" allowBlank="1" showInputMessage="1" showErrorMessage="1" sqref="D54:F54 D6:F6" xr:uid="{00000000-0002-0000-0000-000002000000}">
      <formula1>"FULL COLOR"</formula1>
    </dataValidation>
    <dataValidation type="list" errorStyle="warning" allowBlank="1" showInputMessage="1" showErrorMessage="1" sqref="D56:F56 D8:F8" xr:uid="{00000000-0002-0000-0000-000003000000}">
      <formula1>"16X16,20X20,25x25"</formula1>
    </dataValidation>
    <dataValidation errorStyle="warning" allowBlank="1" sqref="D57:F57 D9:F9" xr:uid="{00000000-0002-0000-0000-000004000000}"/>
    <dataValidation type="list" allowBlank="1" showInputMessage="1" showErrorMessage="1" sqref="D60:F60 D12:F12" xr:uid="{00000000-0002-0000-0000-000005000000}">
      <formula1>"FULL MATRIX"</formula1>
    </dataValidation>
    <dataValidation type="list" allowBlank="1" showInputMessage="1" showErrorMessage="1" sqref="D55:F55" xr:uid="{00000000-0002-0000-0000-000006000000}">
      <formula1>"ProLink5"</formula1>
    </dataValidation>
    <dataValidation type="list" allowBlank="1" showInputMessage="1" showErrorMessage="1" sqref="O84 O34" xr:uid="{00000000-0002-0000-0000-000007000000}">
      <formula1>"DOOR SWITCH 2 (TC), "</formula1>
    </dataValidation>
    <dataValidation type="list" allowBlank="1" showInputMessage="1" showErrorMessage="1" sqref="B85:C85 B35:C35" xr:uid="{00000000-0002-0000-0000-000008000000}">
      <formula1>"DOOR SWITCH 2 (TC),'"</formula1>
    </dataValidation>
    <dataValidation type="list" allowBlank="1" showInputMessage="1" showErrorMessage="1" sqref="D73" xr:uid="{00000000-0002-0000-0000-000009000000}">
      <formula1>"YES 1, NO"</formula1>
    </dataValidation>
    <dataValidation errorStyle="warning" allowBlank="1" showInputMessage="1" showErrorMessage="1" sqref="D79 D70:D72 F75:F76 D74:D75 D77 F24" xr:uid="{00000000-0002-0000-0000-00000A000000}"/>
    <dataValidation type="list" allowBlank="1" showInputMessage="1" showErrorMessage="1" sqref="B86 B36" xr:uid="{00000000-0002-0000-0000-00000D000000}">
      <formula1>"UPS,'"</formula1>
    </dataValidation>
    <dataValidation type="list" allowBlank="1" showInputMessage="1" showErrorMessage="1" sqref="B88:C88 B38:C38" xr:uid="{00000000-0002-0000-0000-00000F000000}">
      <formula1>"MINI DC I/O 2,'"</formula1>
    </dataValidation>
    <dataValidation type="list" allowBlank="1" showInputMessage="1" showErrorMessage="1" sqref="B89:C89 B39:C39" xr:uid="{00000000-0002-0000-0000-000010000000}">
      <formula1>"MINI DC I/O 3,'"</formula1>
    </dataValidation>
    <dataValidation type="list" allowBlank="1" showInputMessage="1" showErrorMessage="1" sqref="B90:C90 B40:C40" xr:uid="{00000000-0002-0000-0000-000011000000}">
      <formula1>"MINI DC I/O 4,'"</formula1>
    </dataValidation>
    <dataValidation type="list" allowBlank="1" showInputMessage="1" showErrorMessage="1" sqref="B91:C91 B41:C41" xr:uid="{00000000-0002-0000-0000-000012000000}">
      <formula1>"MINI DC I/O 5,'"</formula1>
    </dataValidation>
    <dataValidation type="list" allowBlank="1" showInputMessage="1" showErrorMessage="1" sqref="B92:C92 B42:C42" xr:uid="{00000000-0002-0000-0000-000013000000}">
      <formula1>"MINI DC I/O 6,'"</formula1>
    </dataValidation>
    <dataValidation type="list" errorStyle="warning" allowBlank="1" showInputMessage="1" showErrorMessage="1" sqref="D82" xr:uid="{00000000-0002-0000-0000-000014000000}">
      <formula1>"YES 1,YES 2"</formula1>
    </dataValidation>
    <dataValidation type="list" errorStyle="warning" allowBlank="1" showInputMessage="1" showErrorMessage="1" sqref="D76" xr:uid="{00000000-0002-0000-0000-000015000000}">
      <formula1>"LOW TEMP (LT), MEDIUM TEMP (MT), HIGH TEMP (HT)"</formula1>
    </dataValidation>
    <dataValidation type="list" errorStyle="warning" allowBlank="1" showInputMessage="1" showErrorMessage="1" sqref="D83" xr:uid="{00000000-0002-0000-0000-000016000000}">
      <formula1>"PS REDUNDANCY BOARD, ELTEK POWER ON GROUND"</formula1>
    </dataValidation>
    <dataValidation type="list" errorStyle="warning" allowBlank="1" showInputMessage="1" showErrorMessage="1" sqref="D62:F62 D14:F14" xr:uid="{D79EB9E3-9B58-4EB7-9260-9397AF14750A}">
      <formula1>"ROWS,BAYS"</formula1>
    </dataValidation>
    <dataValidation type="list" allowBlank="1" showInputMessage="1" showErrorMessage="1" sqref="D4:F4" xr:uid="{06676E7D-E3FF-48A5-9AA0-37204D2F9E4F}">
      <formula1>"VF, VS"</formula1>
    </dataValidation>
    <dataValidation type="list" allowBlank="1" showInputMessage="1" showErrorMessage="1" sqref="D7:F7" xr:uid="{02051825-A72C-46D1-BB1F-47829BB11182}">
      <formula1>"ProLink5, GEN 4 (24 VOLT BUS), ANTAIOS (DVX)"</formula1>
    </dataValidation>
    <dataValidation type="list" allowBlank="1" showInputMessage="1" showErrorMessage="1" sqref="E32:F32" xr:uid="{06EF4595-3EC8-4ABB-A2C6-F289FF072DA7}">
      <formula1>"1 BCN Top, 1 BCN Bottom, 2 BCN Alternate, 2 BCN SIMULTANIOUS"</formula1>
    </dataValidation>
    <dataValidation type="list" allowBlank="1" showInputMessage="1" showErrorMessage="1" sqref="D32" xr:uid="{78E83A4F-D06C-45A4-843D-21A995407A87}">
      <formula1>"Yes, No"</formula1>
    </dataValidation>
    <dataValidation type="list" errorStyle="warning" allowBlank="1" showInputMessage="1" showErrorMessage="1" sqref="D26:D27" xr:uid="{B6AE4D85-C777-4389-9151-93311011CDE6}">
      <formula1>"YES,NO"</formula1>
    </dataValidation>
    <dataValidation type="list" errorStyle="warning" allowBlank="1" showInputMessage="1" showErrorMessage="1" sqref="C86 C36" xr:uid="{ECF0AB21-FC9E-4332-8A52-C9DF04F4477F}">
      <formula1>"ALPHA FXM SERIES,TRIPPLITE,Generic UPS'"</formula1>
    </dataValidation>
    <dataValidation type="list" allowBlank="1" showInputMessage="1" sqref="D86 D36" xr:uid="{894651EB-745E-4F7C-9361-E76495C2F07F}">
      <formula1>"CONTROL EQUIPMENT,ENTIRE DISPLAY,N/A"</formula1>
    </dataValidation>
    <dataValidation allowBlank="1" showInputMessage="1" sqref="D87 D37" xr:uid="{260E6C37-04B0-452D-BD0C-8582139BD9C0}"/>
  </dataValidations>
  <pageMargins left="0" right="0" top="0" bottom="0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C17306-N</OrderProject_x0020_ID>
    <Rev xmlns="2cc016c5-161d-4d6b-a532-6cf687f4a3ab">00</Rev>
    <DocNumber xmlns="2cc016c5-161d-4d6b-a532-6cf687f4a3ab">DD4294932</DocNumber>
    <_dlc_DocId xmlns="b479dd50-8d7e-4b78-9fb1-00cf65781f6b">75D2Y5VYC55K-1220653723-32866</_dlc_DocId>
    <_dlc_DocIdUrl xmlns="b479dd50-8d7e-4b78-9fb1-00cf65781f6b">
      <Url>https://daktronics.sharepoint.com/sites/docs-engineering/_layouts/15/DocIdRedir.aspx?ID=75D2Y5VYC55K-1220653723-32866</Url>
      <Description>75D2Y5VYC55K-1220653723-32866</Description>
    </_dlc_DocIdUrl>
  </documentManagement>
</p:properties>
</file>

<file path=customXml/itemProps1.xml><?xml version="1.0" encoding="utf-8"?>
<ds:datastoreItem xmlns:ds="http://schemas.openxmlformats.org/officeDocument/2006/customXml" ds:itemID="{378F205A-1CDA-4F39-A098-B306222D2A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C20445-C788-4658-9A61-796D2B4373C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9378395-33EF-46BF-9B9C-6914AF1BA0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205D52B-FF6A-48A9-9596-841FF3E7E079}">
  <ds:schemaRefs>
    <ds:schemaRef ds:uri="http://schemas.microsoft.com/office/2006/metadata/properties"/>
    <ds:schemaRef ds:uri="http://schemas.microsoft.com/office/infopath/2007/PartnerControls"/>
    <ds:schemaRef ds:uri="b479dd50-8d7e-4b78-9fb1-00cf65781f6b"/>
    <ds:schemaRef ds:uri="2cc016c5-161d-4d6b-a532-6cf687f4a3a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C17306-N New Jersey Turnpike Authority, Site Config, VF-2369-96X336-20-RGB Gen IV</dc:title>
  <dc:subject/>
  <dc:creator>Dan Muzzey</dc:creator>
  <cp:keywords/>
  <dc:description/>
  <cp:lastModifiedBy>Max Charboneau</cp:lastModifiedBy>
  <cp:revision/>
  <dcterms:created xsi:type="dcterms:W3CDTF">2017-03-27T20:46:42Z</dcterms:created>
  <dcterms:modified xsi:type="dcterms:W3CDTF">2024-08-14T21:54:33Z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f4b06626-5121-4770-961a-11b8199206b4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