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J:\Shared\Vanguard Tech Writing\Haley Wilson\C24303\VM-1020 Series\Site Configs\"/>
    </mc:Choice>
  </mc:AlternateContent>
  <xr:revisionPtr revIDLastSave="0" documentId="14_{634090C5-F1F8-4EA3-B484-74F1D3C952DE}" xr6:coauthVersionLast="36" xr6:coauthVersionMax="36" xr10:uidLastSave="{00000000-0000-0000-0000-000000000000}"/>
  <bookViews>
    <workbookView xWindow="1170" yWindow="0" windowWidth="23040" windowHeight="9675" xr2:uid="{00000000-000D-0000-FFFF-FFFF00000000}"/>
  </bookViews>
  <sheets>
    <sheet name="Sheet1" sheetId="1" r:id="rId1"/>
  </sheets>
  <calcPr calcId="1790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<sst xmlns="http://schemas.openxmlformats.org/spreadsheetml/2006/main" count="122" uniqueCount="81">
  <si>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</si>
  <si>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</si>
  <si>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</si>
  <si>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</si>
  <si>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</si>
  <si>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</si>
  <si>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</si>
  <si>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</si>
  <si>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</si>
  <si>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</si>
  <si>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</si>
  <si>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</si>
  <si>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</si>
  <si>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</si>
  <si>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</si>
  <si>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</si>
  <si>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</si>
  <si>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</si>
  <si>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</si>
  <si>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</si>
  <si>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</si>
  <si>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</si>
  <si>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</si>
  <si>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</si>
  <si>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</si>
  <si>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</si>
  <si>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</si>
  <si>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</si>
  <si>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</si>
  <si>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</si>
  <si>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</si>
  <si>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</si>
  <si>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</si>
  <si>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</si>
  <si>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</si>
  <si>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</si>
  <si>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</si>
  <si>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</si>
  <si>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</si>
  <si>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</si>
  <si>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</si>
  <si>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</si>
  <si>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</si>
  <si>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</si>
  <si>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</si>
  <si>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</si>
  <si>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</si>
  <si>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</si>
  <si>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</si>
  <si>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</si>
  <si>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</si>
  <si>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</si>
  <si>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</si>
  <si>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DD3973330</t>
  </si>
  <si>
    <t>C24303 Florida DOT, Site Config, VM-1020-24X144-20-RGB @1 (VCB IN SIGN)</t>
  </si>
  <si>
    <t>FULL COLOR</t>
  </si>
  <si>
    <t>24X16</t>
  </si>
  <si>
    <t>UPS</t>
  </si>
  <si>
    <t>ALPHA FXM SERIES</t>
  </si>
  <si>
    <t>ENTIRE DISPLAY</t>
  </si>
  <si>
    <t>CAN</t>
  </si>
  <si>
    <t>Shop Drawing, VM-102*-24x144-20-*</t>
  </si>
  <si>
    <t>DWG-1188556</t>
  </si>
  <si>
    <t>Schematic, DC Power, VM-1020, 20mm, 144 Wide</t>
  </si>
  <si>
    <t xml:space="preserve">DWG-1191478 </t>
  </si>
  <si>
    <t>Generic Final Assembly, VM-1020-**X**-20, VCB</t>
  </si>
  <si>
    <t>DWG-3609544</t>
  </si>
  <si>
    <t>Schematic, Signal, VM-1020, 20mm, 144 Wide, Airflow Sensors</t>
  </si>
  <si>
    <t xml:space="preserve">DWG-3635412 </t>
  </si>
  <si>
    <t>Site Riser, VM/VX-**-***-20-RGB, 1 Sign, 1 UPS</t>
  </si>
  <si>
    <t>DWG-3973202</t>
  </si>
  <si>
    <t>Schematic, TC, DC Power System, 2–4 Power Supplies, 1–6 VM-1020 Signs</t>
  </si>
  <si>
    <t>DWG-1192301</t>
  </si>
  <si>
    <t>Schematic, UPS, Battery Interconnect, 1 String, Traffic Cabinet by Others</t>
  </si>
  <si>
    <t>DWG-3142842</t>
  </si>
  <si>
    <t>Schematic, Traffic Cabinet by Others, 120 VAC, UPS, VM</t>
  </si>
  <si>
    <t>DWG-3449882</t>
  </si>
  <si>
    <t>Schematic, Signal, Traffic Cabinet by Others, VFC, 2 Power Supplies</t>
  </si>
  <si>
    <t>DWG-3530144</t>
  </si>
  <si>
    <t>VM Power and Control Equipment, Rack Layout, Dimensions, UPS</t>
  </si>
  <si>
    <t>DWG-3777149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</si>
</sst>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62"/>
  <sheetViews>
    <sheetView tabSelected="1" topLeftCell="A37" workbookViewId="0">
      <selection activeCell="E49" sqref="E4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6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D1" s="50" t="s">
        <v>54</v>
      </c>
      <c r="E1" s="50"/>
      <c r="F1" s="50"/>
      <c r="G1" t="s">
        <v>52</v>
      </c>
    </row>
    <row r="2" spans="2:7" x14ac:dyDescent="0.25">
      <c r="B2" s="30" t="s">
        <v>0</v>
      </c>
      <c r="C2" s="31"/>
      <c r="D2" s="31"/>
      <c r="E2" s="31"/>
      <c r="F2" s="31"/>
      <c r="G2" s="51" t="s">
        <v>42</v>
      </c>
    </row>
    <row r="3" spans="2:7" ht="15.75" thickBot="1" x14ac:dyDescent="0.3">
      <c r="B3" s="49" t="s">
        <v>1</v>
      </c>
      <c r="C3" s="50"/>
      <c r="D3" s="38" t="s">
        <v>2</v>
      </c>
      <c r="E3" s="39"/>
      <c r="F3" s="39"/>
      <c r="G3" s="52"/>
    </row>
    <row r="4" spans="2:7" x14ac:dyDescent="0.25">
      <c r="B4" s="80" t="s">
        <v>3</v>
      </c>
      <c r="C4" s="81"/>
      <c r="D4" s="82" t="s">
        <v>47</v>
      </c>
      <c r="E4" s="82"/>
      <c r="F4" s="82"/>
      <c r="G4" s="43">
        <v>1</v>
      </c>
    </row>
    <row r="5" spans="2:7" x14ac:dyDescent="0.25">
      <c r="B5" s="58" t="s">
        <v>4</v>
      </c>
      <c r="C5" s="59"/>
      <c r="D5" s="33" t="s">
        <v>14</v>
      </c>
      <c r="E5" s="33"/>
      <c r="F5" s="33"/>
      <c r="G5" s="44"/>
    </row>
    <row r="6" spans="2:7" x14ac:dyDescent="0.25">
      <c r="B6" s="79" t="s">
        <v>5</v>
      </c>
      <c r="C6" s="21" t="s">
        <v>6</v>
      </c>
      <c r="D6" s="33" t="s">
        <v>55</v>
      </c>
      <c r="E6" s="33"/>
      <c r="F6" s="33"/>
      <c r="G6" s="44"/>
    </row>
    <row r="7" spans="2:7" x14ac:dyDescent="0.25">
      <c r="B7" s="79"/>
      <c r="C7" s="21" t="s">
        <v>7</v>
      </c>
      <c r="D7" s="33" t="s">
        <v>44</v>
      </c>
      <c r="E7" s="33"/>
      <c r="F7" s="33"/>
      <c r="G7" s="44"/>
    </row>
    <row r="8" spans="2:7" x14ac:dyDescent="0.25">
      <c r="B8" s="79"/>
      <c r="C8" s="21" t="s">
        <v>8</v>
      </c>
      <c r="D8" s="33" t="s">
        <v>56</v>
      </c>
      <c r="E8" s="33"/>
      <c r="F8" s="33"/>
      <c r="G8" s="44"/>
    </row>
    <row r="9" spans="2:7" x14ac:dyDescent="0.25">
      <c r="B9" s="79"/>
      <c r="C9" s="21" t="s">
        <v>9</v>
      </c>
      <c r="D9" s="36">
        <v>20</v>
      </c>
      <c r="E9" s="36"/>
      <c r="F9" s="36"/>
      <c r="G9" s="44"/>
    </row>
    <row r="10" spans="2:7" x14ac:dyDescent="0.25">
      <c r="B10" s="32" t="s">
        <v>10</v>
      </c>
      <c r="C10" s="33"/>
      <c r="D10" s="36">
        <v>24</v>
      </c>
      <c r="E10" s="36"/>
      <c r="F10" s="36"/>
      <c r="G10" s="44"/>
    </row>
    <row r="11" spans="2:7" x14ac:dyDescent="0.25">
      <c r="B11" s="32" t="s">
        <v>11</v>
      </c>
      <c r="C11" s="33"/>
      <c r="D11" s="36">
        <v>144</v>
      </c>
      <c r="E11" s="36"/>
      <c r="F11" s="36"/>
      <c r="G11" s="44"/>
    </row>
    <row r="12" spans="2:7" x14ac:dyDescent="0.25">
      <c r="B12" s="32" t="s">
        <v>12</v>
      </c>
      <c r="C12" s="33"/>
      <c r="D12" s="33" t="s">
        <v>48</v>
      </c>
      <c r="E12" s="33"/>
      <c r="F12" s="33"/>
      <c r="G12" s="44"/>
    </row>
    <row r="13" spans="2:7" ht="15.75" thickBot="1" x14ac:dyDescent="0.3">
      <c r="B13" s="34" t="s">
        <v>13</v>
      </c>
      <c r="C13" s="35"/>
      <c r="D13" s="37">
        <v>1</v>
      </c>
      <c r="E13" s="37"/>
      <c r="F13" s="37"/>
      <c r="G13" s="45"/>
    </row>
    <row r="14" spans="2:7" ht="15.75" thickBot="1" x14ac:dyDescent="0.3"/>
    <row r="15" spans="2:7" x14ac:dyDescent="0.25">
      <c r="B15" s="30" t="s">
        <v>15</v>
      </c>
      <c r="C15" s="31"/>
      <c r="D15" s="31"/>
      <c r="E15" s="31"/>
      <c r="F15" s="53"/>
      <c r="G15" s="40">
        <v>1</v>
      </c>
    </row>
    <row r="16" spans="2:7" x14ac:dyDescent="0.25">
      <c r="B16" s="77" t="s">
        <v>1</v>
      </c>
      <c r="C16" s="78"/>
      <c r="D16" s="14" t="s">
        <v>2</v>
      </c>
      <c r="E16" s="14" t="s">
        <v>16</v>
      </c>
      <c r="F16" s="14" t="s">
        <v>17</v>
      </c>
      <c r="G16" s="41"/>
    </row>
    <row r="17" spans="2:7" x14ac:dyDescent="0.25">
      <c r="B17" s="58" t="s">
        <v>18</v>
      </c>
      <c r="C17" s="59"/>
      <c r="D17" s="21" t="s">
        <v>21</v>
      </c>
      <c r="E17" s="21" t="s">
        <v>19</v>
      </c>
      <c r="F17" s="21" t="s">
        <v>20</v>
      </c>
      <c r="G17" s="41"/>
    </row>
    <row r="18" spans="2:7" x14ac:dyDescent="0.25">
      <c r="B18" s="58" t="s">
        <v>22</v>
      </c>
      <c r="C18" s="59"/>
      <c r="D18" s="21" t="s">
        <v>5</v>
      </c>
      <c r="E18" s="21" t="s">
        <v>19</v>
      </c>
      <c r="F18" s="21" t="s">
        <v>20</v>
      </c>
      <c r="G18" s="41"/>
    </row>
    <row r="19" spans="2:7" x14ac:dyDescent="0.25">
      <c r="B19" s="58" t="s">
        <v>23</v>
      </c>
      <c r="C19" s="59"/>
      <c r="D19" s="21" t="s">
        <v>49</v>
      </c>
      <c r="E19" s="22" t="s">
        <v>33</v>
      </c>
      <c r="F19" s="22" t="s">
        <v>33</v>
      </c>
      <c r="G19" s="41"/>
    </row>
    <row r="20" spans="2:7" x14ac:dyDescent="0.25">
      <c r="B20" s="58" t="s">
        <v>24</v>
      </c>
      <c r="C20" s="59"/>
      <c r="D20" s="16">
        <v>2</v>
      </c>
      <c r="E20" s="16" t="s">
        <v>33</v>
      </c>
      <c r="F20" s="22" t="s">
        <v>51</v>
      </c>
      <c r="G20" s="41"/>
    </row>
    <row r="21" spans="2:7" x14ac:dyDescent="0.25">
      <c r="B21" s="58" t="s">
        <v>25</v>
      </c>
      <c r="C21" s="59"/>
      <c r="D21" s="16">
        <v>1</v>
      </c>
      <c r="E21" s="16" t="s">
        <v>33</v>
      </c>
      <c r="F21" s="22" t="s">
        <v>33</v>
      </c>
      <c r="G21" s="41"/>
    </row>
    <row r="22" spans="2:7" x14ac:dyDescent="0.25">
      <c r="B22" s="58" t="s">
        <v>26</v>
      </c>
      <c r="C22" s="59"/>
      <c r="D22" s="16">
        <v>2</v>
      </c>
      <c r="E22" s="24" t="s">
        <v>33</v>
      </c>
      <c r="F22" s="22" t="s">
        <v>33</v>
      </c>
      <c r="G22" s="41"/>
    </row>
    <row r="23" spans="2:7" x14ac:dyDescent="0.25">
      <c r="B23" s="58" t="s">
        <v>27</v>
      </c>
      <c r="C23" s="59"/>
      <c r="D23" s="23">
        <v>2</v>
      </c>
      <c r="E23" s="16" t="s">
        <v>33</v>
      </c>
      <c r="F23" s="22" t="s">
        <v>60</v>
      </c>
      <c r="G23" s="41"/>
    </row>
    <row r="24" spans="2:7" x14ac:dyDescent="0.25">
      <c r="B24" s="58" t="s">
        <v>28</v>
      </c>
      <c r="C24" s="59"/>
      <c r="D24" s="23" t="s">
        <v>46</v>
      </c>
      <c r="E24" s="16" t="s">
        <v>33</v>
      </c>
      <c r="F24" s="22" t="s">
        <v>33</v>
      </c>
      <c r="G24" s="41"/>
    </row>
    <row r="25" spans="2:7" x14ac:dyDescent="0.25">
      <c r="B25" s="25" t="s">
        <v>50</v>
      </c>
      <c r="C25" s="26"/>
      <c r="D25" s="28" t="s">
        <v>46</v>
      </c>
      <c r="E25" s="27" t="s">
        <v>33</v>
      </c>
      <c r="F25" s="22" t="s">
        <v>33</v>
      </c>
      <c r="G25" s="41"/>
    </row>
    <row r="26" spans="2:7" x14ac:dyDescent="0.25">
      <c r="B26" s="58" t="s">
        <v>29</v>
      </c>
      <c r="C26" s="59"/>
      <c r="D26" s="23" t="s">
        <v>32</v>
      </c>
      <c r="E26" s="16" t="s">
        <v>33</v>
      </c>
      <c r="F26" s="22" t="s">
        <v>33</v>
      </c>
      <c r="G26" s="41"/>
    </row>
    <row r="27" spans="2:7" x14ac:dyDescent="0.25">
      <c r="B27" s="58" t="s">
        <v>30</v>
      </c>
      <c r="C27" s="59"/>
      <c r="D27" s="16">
        <v>0</v>
      </c>
      <c r="E27" s="16" t="s">
        <v>33</v>
      </c>
      <c r="F27" s="22" t="s">
        <v>33</v>
      </c>
      <c r="G27" s="41"/>
    </row>
    <row r="28" spans="2:7" ht="15.75" thickBot="1" x14ac:dyDescent="0.3">
      <c r="B28" s="60" t="s">
        <v>31</v>
      </c>
      <c r="C28" s="61"/>
      <c r="D28" s="13">
        <v>1</v>
      </c>
      <c r="E28" s="13" t="s">
        <v>33</v>
      </c>
      <c r="F28" s="15" t="s">
        <v>33</v>
      </c>
      <c r="G28" s="42"/>
    </row>
    <row r="29" spans="2:7" x14ac:dyDescent="0.25">
      <c r="B29" s="30" t="s">
        <v>43</v>
      </c>
      <c r="C29" s="31"/>
      <c r="D29" s="31"/>
      <c r="E29" s="31"/>
      <c r="F29" s="53"/>
      <c r="G29" s="43">
        <v>1</v>
      </c>
    </row>
    <row r="30" spans="2:7" x14ac:dyDescent="0.25">
      <c r="B30" s="62"/>
      <c r="C30" s="63"/>
      <c r="D30" s="16" t="str">
        <f>IF(B30="DOOR SWITCH 2 (TC)",1,"N/A")</f>
        <v>N/A</v>
      </c>
      <c r="E30" s="16" t="str">
        <f>IF(B30="DOOR SWITCH 2 (TC)",1,"N/A")</f>
        <v>N/A</v>
      </c>
      <c r="F30" s="17" t="str">
        <f>IF(B30="DOOR SWITCH 2 (TC)","VIP 1","N/A")</f>
        <v>N/A</v>
      </c>
      <c r="G30" s="44"/>
    </row>
    <row r="31" spans="2:7" x14ac:dyDescent="0.25">
      <c r="B31" s="19" t="s">
        <v>57</v>
      </c>
      <c r="C31" s="18" t="s">
        <v>58</v>
      </c>
      <c r="D31" s="16" t="s">
        <v>59</v>
      </c>
      <c r="E31" s="16" t="s">
        <v>33</v>
      </c>
      <c r="F31" s="17" t="str">
        <f>IF(B31="UPS","AUXILARY","N/A")</f>
        <v>AUXILARY</v>
      </c>
      <c r="G31" s="44"/>
    </row>
    <row r="32" spans="2:7" x14ac:dyDescent="0.25">
      <c r="B32" s="54"/>
      <c r="C32" s="55"/>
      <c r="D32" s="16" t="s">
        <v>33</v>
      </c>
      <c r="E32" s="16" t="s">
        <v>33</v>
      </c>
      <c r="F32" s="17" t="str">
        <f>IF(B32="MINI DC I/O 1","ON DISPLAY INTERFACE","N/A")</f>
        <v>N/A</v>
      </c>
      <c r="G32" s="44"/>
    </row>
    <row r="33" spans="2:7" x14ac:dyDescent="0.25">
      <c r="B33" s="54"/>
      <c r="C33" s="55"/>
      <c r="D33" s="16" t="s">
        <v>33</v>
      </c>
      <c r="E33" s="16" t="s">
        <v>33</v>
      </c>
      <c r="F33" s="17" t="str">
        <f>IF(B33="MINI DC I/O 2","ON DISPLAY INTERFACE","N/A")</f>
        <v>N/A</v>
      </c>
      <c r="G33" s="44"/>
    </row>
    <row r="34" spans="2:7" x14ac:dyDescent="0.25">
      <c r="B34" s="54"/>
      <c r="C34" s="55"/>
      <c r="D34" s="16" t="s">
        <v>33</v>
      </c>
      <c r="E34" s="16" t="s">
        <v>33</v>
      </c>
      <c r="F34" s="17" t="str">
        <f>IF(B34="MINI DC I/O 3","ON DISPLAY INTERFACE","N/A")</f>
        <v>N/A</v>
      </c>
      <c r="G34" s="44"/>
    </row>
    <row r="35" spans="2:7" x14ac:dyDescent="0.25">
      <c r="B35" s="54" t="s">
        <v>45</v>
      </c>
      <c r="C35" s="55"/>
      <c r="D35" s="16" t="s">
        <v>33</v>
      </c>
      <c r="E35" s="16" t="s">
        <v>33</v>
      </c>
      <c r="F35" s="17" t="str">
        <f>IF(B35="MINI DC I/O 4","ON DISPLAY INTERFACE","N/A")</f>
        <v>N/A</v>
      </c>
      <c r="G35" s="44"/>
    </row>
    <row r="36" spans="2:7" x14ac:dyDescent="0.25">
      <c r="B36" s="54" t="s">
        <v>45</v>
      </c>
      <c r="C36" s="55"/>
      <c r="D36" s="16" t="s">
        <v>33</v>
      </c>
      <c r="E36" s="16" t="s">
        <v>33</v>
      </c>
      <c r="F36" s="17" t="str">
        <f>IF(B36="MINI DC I/O 5","ON DISPLAY INTERFACE","N/A")</f>
        <v>N/A</v>
      </c>
      <c r="G36" s="44"/>
    </row>
    <row r="37" spans="2:7" ht="15.75" thickBot="1" x14ac:dyDescent="0.3">
      <c r="B37" s="56" t="s">
        <v>45</v>
      </c>
      <c r="C37" s="57"/>
      <c r="D37" s="13" t="s">
        <v>33</v>
      </c>
      <c r="E37" s="13" t="s">
        <v>33</v>
      </c>
      <c r="F37" s="20" t="str">
        <f>IF(B37="MINI DC I/O 6","ON DISPLAY INTERFACE","N/A")</f>
        <v>N/A</v>
      </c>
      <c r="G37" s="45"/>
    </row>
    <row r="38" spans="2:7" ht="15.75" thickBot="1" x14ac:dyDescent="0.3">
      <c r="B38" s="2"/>
      <c r="C38" s="12"/>
      <c r="D38" s="12"/>
      <c r="E38" s="11"/>
      <c r="F38" s="4"/>
      <c r="G38" s="8"/>
    </row>
    <row r="39" spans="2:7" x14ac:dyDescent="0.25">
      <c r="B39" s="69" t="s">
        <v>40</v>
      </c>
      <c r="C39" s="70"/>
      <c r="D39" s="70"/>
      <c r="E39" s="70"/>
      <c r="F39" s="70"/>
      <c r="G39" s="46"/>
    </row>
    <row r="40" spans="2:7" x14ac:dyDescent="0.25">
      <c r="B40" s="74" t="s">
        <v>36</v>
      </c>
      <c r="C40" s="75"/>
      <c r="D40" s="76"/>
      <c r="E40" s="71" t="s">
        <v>41</v>
      </c>
      <c r="F40" s="55"/>
      <c r="G40" s="47"/>
    </row>
    <row r="41" spans="2:7" x14ac:dyDescent="0.25">
      <c r="B41" s="64" t="s">
        <v>37</v>
      </c>
      <c r="C41" s="65"/>
      <c r="D41" s="65"/>
      <c r="E41" s="36" t="s">
        <v>41</v>
      </c>
      <c r="F41" s="36"/>
      <c r="G41" s="47"/>
    </row>
    <row r="42" spans="2:7" x14ac:dyDescent="0.25">
      <c r="B42" s="64" t="s">
        <v>38</v>
      </c>
      <c r="C42" s="65"/>
      <c r="D42" s="65"/>
      <c r="E42" s="36" t="s">
        <v>41</v>
      </c>
      <c r="F42" s="36"/>
      <c r="G42" s="47"/>
    </row>
    <row r="43" spans="2:7" ht="15.75" thickBot="1" x14ac:dyDescent="0.3">
      <c r="B43" s="66" t="s">
        <v>39</v>
      </c>
      <c r="C43" s="67"/>
      <c r="D43" s="68"/>
      <c r="E43" s="72" t="s">
        <v>41</v>
      </c>
      <c r="F43" s="73"/>
      <c r="G43" s="48"/>
    </row>
    <row r="44" spans="2:7" x14ac:dyDescent="0.25">
      <c r="B44" s="2"/>
      <c r="C44" s="12"/>
      <c r="D44" s="12"/>
      <c r="E44" s="11"/>
      <c r="F44" s="4"/>
      <c r="G44" s="8"/>
    </row>
    <row r="45" spans="2:7" x14ac:dyDescent="0.25">
      <c r="B45" s="2"/>
      <c r="C45" s="12"/>
      <c r="D45" s="12"/>
      <c r="E45" s="11"/>
      <c r="F45" s="4"/>
      <c r="G45" s="8"/>
    </row>
    <row r="46" spans="2:7" ht="15.75" thickBot="1" x14ac:dyDescent="0.3"/>
    <row r="47" spans="2:7" x14ac:dyDescent="0.25">
      <c r="B47" s="9" t="s">
        <v>34</v>
      </c>
      <c r="C47" s="10"/>
      <c r="D47" s="10"/>
      <c r="E47" s="10"/>
      <c r="F47" s="10"/>
      <c r="G47" s="1"/>
    </row>
    <row r="48" spans="2:7" x14ac:dyDescent="0.25">
      <c r="B48" s="83" t="s">
        <v>61</v>
      </c>
      <c r="C48" s="84"/>
      <c r="D48" s="84"/>
      <c r="E48" s="2" t="s">
        <v>62</v>
      </c>
      <c r="F48" s="2"/>
      <c r="G48" s="3"/>
    </row>
    <row r="49" spans="2:7" x14ac:dyDescent="0.25">
      <c r="B49" s="83" t="s">
        <v>63</v>
      </c>
      <c r="C49" s="84"/>
      <c r="D49" s="84"/>
      <c r="E49" s="2" t="s">
        <v>64</v>
      </c>
      <c r="F49" s="2"/>
      <c r="G49" s="3"/>
    </row>
    <row r="50" spans="2:7" x14ac:dyDescent="0.25">
      <c r="B50" s="83" t="s">
        <v>65</v>
      </c>
      <c r="C50" s="84"/>
      <c r="D50" s="84"/>
      <c r="E50" s="2" t="s">
        <v>66</v>
      </c>
      <c r="F50" s="2"/>
      <c r="G50" s="3"/>
    </row>
    <row r="51" spans="2:7" x14ac:dyDescent="0.25">
      <c r="B51" s="83" t="s">
        <v>67</v>
      </c>
      <c r="C51" s="84"/>
      <c r="D51" s="84"/>
      <c r="E51" s="29" t="s">
        <v>68</v>
      </c>
      <c r="F51" s="2"/>
      <c r="G51" s="3"/>
    </row>
    <row r="52" spans="2:7" x14ac:dyDescent="0.25">
      <c r="B52" s="83" t="s">
        <v>69</v>
      </c>
      <c r="C52" s="84"/>
      <c r="D52" s="84"/>
      <c r="E52" s="29" t="s">
        <v>70</v>
      </c>
      <c r="F52" s="2"/>
      <c r="G52" s="3"/>
    </row>
    <row r="53" spans="2:7" x14ac:dyDescent="0.25">
      <c r="B53" s="83" t="s">
        <v>71</v>
      </c>
      <c r="C53" s="84"/>
      <c r="D53" s="84"/>
      <c r="E53" s="2" t="s">
        <v>72</v>
      </c>
      <c r="F53" s="2"/>
      <c r="G53" s="3"/>
    </row>
    <row r="54" spans="2:7" x14ac:dyDescent="0.25">
      <c r="B54" s="83" t="s">
        <v>73</v>
      </c>
      <c r="C54" s="84"/>
      <c r="D54" s="84"/>
      <c r="E54" s="29" t="s">
        <v>74</v>
      </c>
      <c r="F54" s="2"/>
      <c r="G54" s="3"/>
    </row>
    <row r="55" spans="2:7" x14ac:dyDescent="0.25">
      <c r="B55" s="83" t="s">
        <v>75</v>
      </c>
      <c r="C55" s="84"/>
      <c r="D55" s="84"/>
      <c r="E55" s="29" t="s">
        <v>76</v>
      </c>
      <c r="F55" s="2"/>
      <c r="G55" s="3"/>
    </row>
    <row r="56" spans="2:7" x14ac:dyDescent="0.25">
      <c r="B56" s="83" t="s">
        <v>77</v>
      </c>
      <c r="C56" s="84"/>
      <c r="D56" s="84"/>
      <c r="E56" s="29" t="s">
        <v>78</v>
      </c>
      <c r="F56" s="2"/>
      <c r="G56" s="3"/>
    </row>
    <row r="57" spans="2:7" x14ac:dyDescent="0.25">
      <c r="B57" s="83" t="s">
        <v>79</v>
      </c>
      <c r="C57" s="84"/>
      <c r="D57" s="84"/>
      <c r="E57" s="29" t="s">
        <v>80</v>
      </c>
      <c r="F57" s="2"/>
      <c r="G57" s="3"/>
    </row>
    <row r="58" spans="2:7" x14ac:dyDescent="0.25">
      <c r="B58" s="83"/>
      <c r="C58" s="84"/>
      <c r="D58" s="84"/>
      <c r="E58" s="2"/>
      <c r="F58" s="2"/>
      <c r="G58" s="3"/>
    </row>
    <row r="59" spans="2:7" x14ac:dyDescent="0.25">
      <c r="B59" s="83"/>
      <c r="C59" s="84"/>
      <c r="D59" s="84"/>
      <c r="E59" s="2"/>
      <c r="F59" s="2"/>
      <c r="G59" s="3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35</v>
      </c>
    </row>
  </sheetData>
  <mergeCells count="68">
    <mergeCell ref="B57:D57"/>
    <mergeCell ref="B58:D58"/>
    <mergeCell ref="B59:D59"/>
    <mergeCell ref="B53:D53"/>
    <mergeCell ref="B54:D54"/>
    <mergeCell ref="B55:D55"/>
    <mergeCell ref="B56:D56"/>
    <mergeCell ref="B48:D48"/>
    <mergeCell ref="B49:D49"/>
    <mergeCell ref="B50:D50"/>
    <mergeCell ref="B51:D51"/>
    <mergeCell ref="B52:D52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 @1 (VCB IN SIGN)</Model_x0020_Number>
    <OrderProject_x0020_ID xmlns="60f23eb2-5cd4-4b04-9c2e-17a4528dea34">C24303 </OrderProject_x0020_ID>
    <Rev xmlns="63c2c479-d606-4150-9495-4e4a0a1fffcf">00</Rev>
    <PartNum xmlns="63c2c479-d606-4150-9495-4e4a0a1fffcf" xsi:nil="true"/>
    <DocNumber xmlns="63c2c479-d606-4150-9495-4e4a0a1fffcf">DD3973330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13337-DB72-42A9-BB67-0E9FA8E139E2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63c2c479-d606-4150-9495-4e4a0a1fff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5E644F-5A43-4206-AF08-F197563664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A02FE-A840-42B7-87AC-6A74C525B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C24303 Florida DOT, Site Config, VM-1020-24X144-20-RGB @1 (VCB IN SIGN)</dc:title>
  <dc:creator>Dan Muzzey</dc:creator>
  <cp:lastModifiedBy>Haley Wilson</cp:lastModifiedBy>
  <cp:lastPrinted>2018-09-07T19:33:53Z</cp:lastPrinted>
  <dcterms:created xsi:type="dcterms:W3CDTF">2017-03-27T20:46:42Z</dcterms:created>
  <dcterms:modified xsi:type="dcterms:W3CDTF">2018-10-11T19:27:03Z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