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4765\VM-1020\"/>
    </mc:Choice>
  </mc:AlternateContent>
  <bookViews>
    <workbookView xWindow="0" yWindow="0" windowWidth="23040" windowHeight="9672"/>
  </bookViews>
  <sheets>
    <sheet name="Sheet1" sheetId="1" r:id="rId1"/>
  </sheets>
  <calcPr calcId="171027" iterate="1" iterateCount="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>
  <authors>
    <author>Pat Lilla</author>
    <author>Will Tucker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<sst xmlns="http://schemas.openxmlformats.org/spreadsheetml/2006/main" count="120" uniqueCount="79">
  <si>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</si>
  <si>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</si>
  <si>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</si>
  <si>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</si>
  <si>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</si>
  <si>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</si>
  <si>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</si>
  <si>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</si>
  <si>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</si>
  <si>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</si>
  <si>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</si>
  <si>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</si>
  <si>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</si>
  <si>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</si>
  <si>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</si>
  <si>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PERIPHERAL CONFIGURATION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</si>
  <si>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</si>
  <si>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</si>
  <si>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</si>
  <si>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</si>
  <si>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</si>
  <si>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</si>
  <si>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</si>
  <si>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</si>
  <si>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</si>
  <si>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</si>
  <si>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</si>
  <si>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</si>
  <si>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</si>
  <si>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INTAKE FANS</t>
  </si>
  <si>
    <t>BEACONS</t>
  </si>
  <si>
    <t>SURGE SUPPRESSORS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</si>
  <si>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</si>
  <si>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</si>
  <si>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</si>
  <si>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</si>
  <si>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</si>
  <si>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</si>
  <si>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</si>
  <si>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</si>
  <si>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</si>
  <si>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</si>
  <si>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</si>
  <si>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</si>
  <si>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</si>
  <si>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/>
  </si>
  <si>
    <t>NO</t>
  </si>
  <si>
    <t>VM</t>
  </si>
  <si>
    <t>LINE MATRIX</t>
  </si>
  <si>
    <t>NONE</t>
  </si>
  <si>
    <t>FACE FANS</t>
  </si>
  <si>
    <t>VIP 1</t>
  </si>
  <si>
    <t>Rev 00</t>
  </si>
  <si>
    <t>DD3815999</t>
  </si>
  <si>
    <t>C24765 Florida DOT, Site Config, VM-1020-24X352-20-RGB @1</t>
  </si>
  <si>
    <t>FULL COLOR</t>
  </si>
  <si>
    <t>24X16</t>
  </si>
  <si>
    <t>UPS</t>
  </si>
  <si>
    <t>ALPHA FXM SERIES</t>
  </si>
  <si>
    <t>ENTIRE DISPLAY</t>
  </si>
  <si>
    <t>CAN</t>
  </si>
  <si>
    <t>Shop Drawing, VM-102*-24x352-20-RGB</t>
  </si>
  <si>
    <t>Drawing-1196902</t>
  </si>
  <si>
    <t>Schematic, DC Power, VM-1020, 20mm, 352 Wide</t>
  </si>
  <si>
    <t xml:space="preserve">Drawing-3097657 </t>
  </si>
  <si>
    <t>Schematic, Signal, TC by Others, VFC, Two Power Supplies</t>
  </si>
  <si>
    <t xml:space="preserve">Drawing-3530144 </t>
  </si>
  <si>
    <t>Site Riser, VM-1020-24x352-20-RGB, One Panel, UPS</t>
  </si>
  <si>
    <t>Drawing-3607735</t>
  </si>
  <si>
    <t>Drawing-3608007</t>
  </si>
  <si>
    <t>Schematic, TC, DC Power System, 2-4 Power Supplies, 1-3 VM-1020</t>
  </si>
  <si>
    <t xml:space="preserve">Drawing-3609117 </t>
  </si>
  <si>
    <t>Schematic, UPS, Battery Interconnect, One String, TC by Others</t>
  </si>
  <si>
    <t xml:space="preserve">Drawing-3142842 </t>
  </si>
  <si>
    <t>Schematic, Traffic Cabinet by Others, 120 VAC, UPS, VM</t>
  </si>
  <si>
    <t>Drawing-3449882</t>
  </si>
  <si>
    <t>Final Assembly, VM-1020-**x**-20, VCB</t>
  </si>
  <si>
    <t>Drawing-3609544</t>
  </si>
  <si>
    <t>Schematic, Signal, VM-1020-24x352-20-RGB, Airflow Sensors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</si>
</sst>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0" xfId="0" applyFill="1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63"/>
  <sheetViews>
    <sheetView tabSelected="1" topLeftCell="A43" workbookViewId="0">
      <selection activeCell="B52" sqref="B52:D52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53</v>
      </c>
      <c r="D1" s="33" t="s">
        <v>54</v>
      </c>
      <c r="E1" s="33"/>
      <c r="F1" s="33"/>
      <c r="G1" t="s">
        <v>52</v>
      </c>
    </row>
    <row r="2" spans="2:7" x14ac:dyDescent="0.3">
      <c r="B2" s="58" t="s">
        <v>0</v>
      </c>
      <c r="C2" s="59"/>
      <c r="D2" s="59"/>
      <c r="E2" s="59"/>
      <c r="F2" s="59"/>
      <c r="G2" s="74" t="s">
        <v>42</v>
      </c>
    </row>
    <row r="3" spans="2:7" ht="15" thickBot="1" x14ac:dyDescent="0.35">
      <c r="B3" s="73" t="s">
        <v>1</v>
      </c>
      <c r="C3" s="33"/>
      <c r="D3" s="84" t="s">
        <v>2</v>
      </c>
      <c r="E3" s="85"/>
      <c r="F3" s="85"/>
      <c r="G3" s="75"/>
    </row>
    <row r="4" spans="2:7" x14ac:dyDescent="0.3">
      <c r="B4" s="40" t="s">
        <v>3</v>
      </c>
      <c r="C4" s="41"/>
      <c r="D4" s="42" t="s">
        <v>47</v>
      </c>
      <c r="E4" s="42"/>
      <c r="F4" s="42"/>
      <c r="G4" s="67">
        <v>1</v>
      </c>
    </row>
    <row r="5" spans="2:7" x14ac:dyDescent="0.3">
      <c r="B5" s="34" t="s">
        <v>4</v>
      </c>
      <c r="C5" s="35"/>
      <c r="D5" s="43" t="s">
        <v>14</v>
      </c>
      <c r="E5" s="43"/>
      <c r="F5" s="43"/>
      <c r="G5" s="68"/>
    </row>
    <row r="6" spans="2:7" x14ac:dyDescent="0.3">
      <c r="B6" s="39" t="s">
        <v>5</v>
      </c>
      <c r="C6" s="20" t="s">
        <v>6</v>
      </c>
      <c r="D6" s="43" t="s">
        <v>55</v>
      </c>
      <c r="E6" s="43"/>
      <c r="F6" s="43"/>
      <c r="G6" s="68"/>
    </row>
    <row r="7" spans="2:7" x14ac:dyDescent="0.3">
      <c r="B7" s="39"/>
      <c r="C7" s="20" t="s">
        <v>7</v>
      </c>
      <c r="D7" s="43" t="s">
        <v>44</v>
      </c>
      <c r="E7" s="43"/>
      <c r="F7" s="43"/>
      <c r="G7" s="68"/>
    </row>
    <row r="8" spans="2:7" x14ac:dyDescent="0.3">
      <c r="B8" s="39"/>
      <c r="C8" s="20" t="s">
        <v>8</v>
      </c>
      <c r="D8" s="43" t="s">
        <v>56</v>
      </c>
      <c r="E8" s="43"/>
      <c r="F8" s="43"/>
      <c r="G8" s="68"/>
    </row>
    <row r="9" spans="2:7" x14ac:dyDescent="0.3">
      <c r="B9" s="39"/>
      <c r="C9" s="20" t="s">
        <v>9</v>
      </c>
      <c r="D9" s="38">
        <v>20</v>
      </c>
      <c r="E9" s="38"/>
      <c r="F9" s="38"/>
      <c r="G9" s="68"/>
    </row>
    <row r="10" spans="2:7" x14ac:dyDescent="0.3">
      <c r="B10" s="80" t="s">
        <v>10</v>
      </c>
      <c r="C10" s="43"/>
      <c r="D10" s="38">
        <v>24</v>
      </c>
      <c r="E10" s="38"/>
      <c r="F10" s="38"/>
      <c r="G10" s="68"/>
    </row>
    <row r="11" spans="2:7" x14ac:dyDescent="0.3">
      <c r="B11" s="80" t="s">
        <v>11</v>
      </c>
      <c r="C11" s="43"/>
      <c r="D11" s="38">
        <v>352</v>
      </c>
      <c r="E11" s="38"/>
      <c r="F11" s="38"/>
      <c r="G11" s="68"/>
    </row>
    <row r="12" spans="2:7" x14ac:dyDescent="0.3">
      <c r="B12" s="80" t="s">
        <v>12</v>
      </c>
      <c r="C12" s="43"/>
      <c r="D12" s="43" t="s">
        <v>48</v>
      </c>
      <c r="E12" s="43"/>
      <c r="F12" s="43"/>
      <c r="G12" s="68"/>
    </row>
    <row r="13" spans="2:7" ht="15" thickBot="1" x14ac:dyDescent="0.35">
      <c r="B13" s="81" t="s">
        <v>13</v>
      </c>
      <c r="C13" s="82"/>
      <c r="D13" s="83">
        <v>1</v>
      </c>
      <c r="E13" s="83"/>
      <c r="F13" s="83"/>
      <c r="G13" s="69"/>
    </row>
    <row r="14" spans="2:7" ht="15" thickBot="1" x14ac:dyDescent="0.35"/>
    <row r="15" spans="2:7" x14ac:dyDescent="0.3">
      <c r="B15" s="58" t="s">
        <v>15</v>
      </c>
      <c r="C15" s="59"/>
      <c r="D15" s="59"/>
      <c r="E15" s="59"/>
      <c r="F15" s="60"/>
      <c r="G15" s="64">
        <v>1</v>
      </c>
    </row>
    <row r="16" spans="2:7" x14ac:dyDescent="0.3">
      <c r="B16" s="36" t="s">
        <v>1</v>
      </c>
      <c r="C16" s="37"/>
      <c r="D16" s="13" t="s">
        <v>2</v>
      </c>
      <c r="E16" s="13" t="s">
        <v>16</v>
      </c>
      <c r="F16" s="13" t="s">
        <v>17</v>
      </c>
      <c r="G16" s="65"/>
    </row>
    <row r="17" spans="2:7" x14ac:dyDescent="0.3">
      <c r="B17" s="34" t="s">
        <v>18</v>
      </c>
      <c r="C17" s="35"/>
      <c r="D17" s="20" t="s">
        <v>21</v>
      </c>
      <c r="E17" s="20" t="s">
        <v>19</v>
      </c>
      <c r="F17" s="20" t="s">
        <v>20</v>
      </c>
      <c r="G17" s="65"/>
    </row>
    <row r="18" spans="2:7" x14ac:dyDescent="0.3">
      <c r="B18" s="34" t="s">
        <v>22</v>
      </c>
      <c r="C18" s="35"/>
      <c r="D18" s="20" t="s">
        <v>5</v>
      </c>
      <c r="E18" s="20" t="s">
        <v>19</v>
      </c>
      <c r="F18" s="20" t="s">
        <v>20</v>
      </c>
      <c r="G18" s="65"/>
    </row>
    <row r="19" spans="2:7" x14ac:dyDescent="0.3">
      <c r="B19" s="34" t="s">
        <v>23</v>
      </c>
      <c r="C19" s="35"/>
      <c r="D19" s="20" t="s">
        <v>49</v>
      </c>
      <c r="E19" s="21" t="s">
        <v>33</v>
      </c>
      <c r="F19" s="21" t="s">
        <v>33</v>
      </c>
      <c r="G19" s="65"/>
    </row>
    <row r="20" spans="2:7" x14ac:dyDescent="0.3">
      <c r="B20" s="34" t="s">
        <v>24</v>
      </c>
      <c r="C20" s="35"/>
      <c r="D20" s="15">
        <v>2</v>
      </c>
      <c r="E20" s="15" t="s">
        <v>33</v>
      </c>
      <c r="F20" s="21" t="s">
        <v>51</v>
      </c>
      <c r="G20" s="65"/>
    </row>
    <row r="21" spans="2:7" x14ac:dyDescent="0.3">
      <c r="B21" s="34" t="s">
        <v>25</v>
      </c>
      <c r="C21" s="35"/>
      <c r="D21" s="15">
        <v>1</v>
      </c>
      <c r="E21" s="15" t="s">
        <v>33</v>
      </c>
      <c r="F21" s="21" t="s">
        <v>33</v>
      </c>
      <c r="G21" s="65"/>
    </row>
    <row r="22" spans="2:7" x14ac:dyDescent="0.3">
      <c r="B22" s="34" t="s">
        <v>26</v>
      </c>
      <c r="C22" s="35"/>
      <c r="D22" s="15">
        <v>5</v>
      </c>
      <c r="E22" s="23" t="s">
        <v>33</v>
      </c>
      <c r="F22" s="21" t="s">
        <v>33</v>
      </c>
      <c r="G22" s="65"/>
    </row>
    <row r="23" spans="2:7" x14ac:dyDescent="0.3">
      <c r="B23" s="34" t="s">
        <v>27</v>
      </c>
      <c r="C23" s="35"/>
      <c r="D23" s="22">
        <v>5</v>
      </c>
      <c r="E23" s="15" t="s">
        <v>33</v>
      </c>
      <c r="F23" s="21" t="s">
        <v>60</v>
      </c>
      <c r="G23" s="65"/>
    </row>
    <row r="24" spans="2:7" x14ac:dyDescent="0.3">
      <c r="B24" s="34" t="s">
        <v>28</v>
      </c>
      <c r="C24" s="35"/>
      <c r="D24" s="22" t="s">
        <v>46</v>
      </c>
      <c r="E24" s="15" t="s">
        <v>33</v>
      </c>
      <c r="F24" s="21" t="s">
        <v>33</v>
      </c>
      <c r="G24" s="65"/>
    </row>
    <row r="25" spans="2:7" x14ac:dyDescent="0.3">
      <c r="B25" s="24" t="s">
        <v>50</v>
      </c>
      <c r="C25" s="25"/>
      <c r="D25" s="27" t="s">
        <v>46</v>
      </c>
      <c r="E25" s="26" t="s">
        <v>33</v>
      </c>
      <c r="F25" s="21" t="s">
        <v>33</v>
      </c>
      <c r="G25" s="65"/>
    </row>
    <row r="26" spans="2:7" x14ac:dyDescent="0.3">
      <c r="B26" s="34" t="s">
        <v>29</v>
      </c>
      <c r="C26" s="35"/>
      <c r="D26" s="22" t="s">
        <v>32</v>
      </c>
      <c r="E26" s="15" t="s">
        <v>33</v>
      </c>
      <c r="F26" s="21" t="s">
        <v>33</v>
      </c>
      <c r="G26" s="65"/>
    </row>
    <row r="27" spans="2:7" x14ac:dyDescent="0.3">
      <c r="B27" s="34" t="s">
        <v>30</v>
      </c>
      <c r="C27" s="35"/>
      <c r="D27" s="15">
        <v>0</v>
      </c>
      <c r="E27" s="15" t="s">
        <v>33</v>
      </c>
      <c r="F27" s="21" t="s">
        <v>33</v>
      </c>
      <c r="G27" s="65"/>
    </row>
    <row r="28" spans="2:7" ht="15" thickBot="1" x14ac:dyDescent="0.35">
      <c r="B28" s="78" t="s">
        <v>31</v>
      </c>
      <c r="C28" s="79"/>
      <c r="D28" s="12">
        <v>1</v>
      </c>
      <c r="E28" s="12" t="s">
        <v>33</v>
      </c>
      <c r="F28" s="14" t="s">
        <v>33</v>
      </c>
      <c r="G28" s="66"/>
    </row>
    <row r="29" spans="2:7" x14ac:dyDescent="0.3">
      <c r="B29" s="58" t="s">
        <v>43</v>
      </c>
      <c r="C29" s="59"/>
      <c r="D29" s="59"/>
      <c r="E29" s="59"/>
      <c r="F29" s="60"/>
      <c r="G29" s="67">
        <v>1</v>
      </c>
    </row>
    <row r="30" spans="2:7" x14ac:dyDescent="0.3">
      <c r="B30" s="61"/>
      <c r="C30" s="62"/>
      <c r="D30" s="15" t="str">
        <f>IF(B30="DOOR SWITCH 2 (TC)",1,"N/A")</f>
        <v>N/A</v>
      </c>
      <c r="E30" s="15" t="str">
        <f>IF(B30="DOOR SWITCH 2 (TC)",1,"N/A")</f>
        <v>N/A</v>
      </c>
      <c r="F30" s="16" t="str">
        <f>IF(B30="DOOR SWITCH 2 (TC)","VIP 1","N/A")</f>
        <v>N/A</v>
      </c>
      <c r="G30" s="68"/>
    </row>
    <row r="31" spans="2:7" x14ac:dyDescent="0.3">
      <c r="B31" s="18" t="s">
        <v>57</v>
      </c>
      <c r="C31" s="17" t="s">
        <v>58</v>
      </c>
      <c r="D31" s="15" t="s">
        <v>59</v>
      </c>
      <c r="E31" s="15" t="s">
        <v>33</v>
      </c>
      <c r="F31" s="16" t="str">
        <f>IF(B31="UPS","AUXILARY","N/A")</f>
        <v>AUXILARY</v>
      </c>
      <c r="G31" s="68"/>
    </row>
    <row r="32" spans="2:7" x14ac:dyDescent="0.3">
      <c r="B32" s="63"/>
      <c r="C32" s="52"/>
      <c r="D32" s="15" t="s">
        <v>33</v>
      </c>
      <c r="E32" s="15" t="s">
        <v>33</v>
      </c>
      <c r="F32" s="16" t="str">
        <f>IF(B32="MINI DC I/O 1","ON DISPLAY INTERFACE","N/A")</f>
        <v>N/A</v>
      </c>
      <c r="G32" s="68"/>
    </row>
    <row r="33" spans="2:7" x14ac:dyDescent="0.3">
      <c r="B33" s="63"/>
      <c r="C33" s="52"/>
      <c r="D33" s="15" t="s">
        <v>33</v>
      </c>
      <c r="E33" s="15" t="s">
        <v>33</v>
      </c>
      <c r="F33" s="16" t="str">
        <f>IF(B33="MINI DC I/O 2","ON DISPLAY INTERFACE","N/A")</f>
        <v>N/A</v>
      </c>
      <c r="G33" s="68"/>
    </row>
    <row r="34" spans="2:7" x14ac:dyDescent="0.3">
      <c r="B34" s="63"/>
      <c r="C34" s="52"/>
      <c r="D34" s="15" t="s">
        <v>33</v>
      </c>
      <c r="E34" s="15" t="s">
        <v>33</v>
      </c>
      <c r="F34" s="16" t="str">
        <f>IF(B34="MINI DC I/O 3","ON DISPLAY INTERFACE","N/A")</f>
        <v>N/A</v>
      </c>
      <c r="G34" s="68"/>
    </row>
    <row r="35" spans="2:7" x14ac:dyDescent="0.3">
      <c r="B35" s="63" t="s">
        <v>45</v>
      </c>
      <c r="C35" s="52"/>
      <c r="D35" s="15" t="s">
        <v>33</v>
      </c>
      <c r="E35" s="15" t="s">
        <v>33</v>
      </c>
      <c r="F35" s="16" t="str">
        <f>IF(B35="MINI DC I/O 4","ON DISPLAY INTERFACE","N/A")</f>
        <v>N/A</v>
      </c>
      <c r="G35" s="68"/>
    </row>
    <row r="36" spans="2:7" x14ac:dyDescent="0.3">
      <c r="B36" s="63" t="s">
        <v>45</v>
      </c>
      <c r="C36" s="52"/>
      <c r="D36" s="15" t="s">
        <v>33</v>
      </c>
      <c r="E36" s="15" t="s">
        <v>33</v>
      </c>
      <c r="F36" s="16" t="str">
        <f>IF(B36="MINI DC I/O 5","ON DISPLAY INTERFACE","N/A")</f>
        <v>N/A</v>
      </c>
      <c r="G36" s="68"/>
    </row>
    <row r="37" spans="2:7" ht="15" thickBot="1" x14ac:dyDescent="0.35">
      <c r="B37" s="76" t="s">
        <v>45</v>
      </c>
      <c r="C37" s="77"/>
      <c r="D37" s="12" t="s">
        <v>33</v>
      </c>
      <c r="E37" s="12" t="s">
        <v>33</v>
      </c>
      <c r="F37" s="19" t="str">
        <f>IF(B37="MINI DC I/O 6","ON DISPLAY INTERFACE","N/A")</f>
        <v>N/A</v>
      </c>
      <c r="G37" s="69"/>
    </row>
    <row r="38" spans="2:7" ht="15" thickBot="1" x14ac:dyDescent="0.35">
      <c r="B38" s="2"/>
      <c r="C38" s="11"/>
      <c r="D38" s="11"/>
      <c r="E38" s="10"/>
      <c r="F38" s="4"/>
      <c r="G38" s="7"/>
    </row>
    <row r="39" spans="2:7" x14ac:dyDescent="0.3">
      <c r="B39" s="49" t="s">
        <v>40</v>
      </c>
      <c r="C39" s="50"/>
      <c r="D39" s="50"/>
      <c r="E39" s="50"/>
      <c r="F39" s="50"/>
      <c r="G39" s="70"/>
    </row>
    <row r="40" spans="2:7" x14ac:dyDescent="0.3">
      <c r="B40" s="55" t="s">
        <v>36</v>
      </c>
      <c r="C40" s="56"/>
      <c r="D40" s="57"/>
      <c r="E40" s="51" t="s">
        <v>41</v>
      </c>
      <c r="F40" s="52"/>
      <c r="G40" s="71"/>
    </row>
    <row r="41" spans="2:7" x14ac:dyDescent="0.3">
      <c r="B41" s="44" t="s">
        <v>37</v>
      </c>
      <c r="C41" s="45"/>
      <c r="D41" s="45"/>
      <c r="E41" s="38" t="s">
        <v>41</v>
      </c>
      <c r="F41" s="38"/>
      <c r="G41" s="71"/>
    </row>
    <row r="42" spans="2:7" x14ac:dyDescent="0.3">
      <c r="B42" s="44" t="s">
        <v>38</v>
      </c>
      <c r="C42" s="45"/>
      <c r="D42" s="45"/>
      <c r="E42" s="38" t="s">
        <v>41</v>
      </c>
      <c r="F42" s="38"/>
      <c r="G42" s="71"/>
    </row>
    <row r="43" spans="2:7" ht="15" thickBot="1" x14ac:dyDescent="0.35">
      <c r="B43" s="46" t="s">
        <v>39</v>
      </c>
      <c r="C43" s="47"/>
      <c r="D43" s="48"/>
      <c r="E43" s="53" t="s">
        <v>41</v>
      </c>
      <c r="F43" s="54"/>
      <c r="G43" s="72"/>
    </row>
    <row r="44" spans="2:7" x14ac:dyDescent="0.3">
      <c r="B44" s="2"/>
      <c r="C44" s="11"/>
      <c r="D44" s="11"/>
      <c r="E44" s="10"/>
      <c r="F44" s="4"/>
      <c r="G44" s="7"/>
    </row>
    <row r="45" spans="2:7" x14ac:dyDescent="0.3">
      <c r="B45" s="2"/>
      <c r="C45" s="11"/>
      <c r="D45" s="11"/>
      <c r="E45" s="10"/>
      <c r="F45" s="4"/>
      <c r="G45" s="7"/>
    </row>
    <row r="46" spans="2:7" ht="15" thickBot="1" x14ac:dyDescent="0.35"/>
    <row r="47" spans="2:7" x14ac:dyDescent="0.3">
      <c r="B47" s="8" t="s">
        <v>34</v>
      </c>
      <c r="C47" s="9"/>
      <c r="D47" s="9"/>
      <c r="E47" s="9"/>
      <c r="F47" s="9"/>
      <c r="G47" s="1"/>
    </row>
    <row r="48" spans="2:7" x14ac:dyDescent="0.3">
      <c r="B48" s="29" t="s">
        <v>61</v>
      </c>
      <c r="C48" s="30"/>
      <c r="D48" s="30"/>
      <c r="E48" s="2" t="s">
        <v>62</v>
      </c>
      <c r="F48" s="2"/>
      <c r="G48" s="3"/>
    </row>
    <row r="49" spans="2:7" x14ac:dyDescent="0.3">
      <c r="B49" s="29" t="s">
        <v>63</v>
      </c>
      <c r="C49" s="30"/>
      <c r="D49" s="30"/>
      <c r="E49" s="2" t="s">
        <v>64</v>
      </c>
      <c r="F49" s="2"/>
      <c r="G49" s="3"/>
    </row>
    <row r="50" spans="2:7" x14ac:dyDescent="0.3">
      <c r="B50" s="29" t="s">
        <v>65</v>
      </c>
      <c r="C50" s="30"/>
      <c r="D50" s="30"/>
      <c r="E50" s="2" t="s">
        <v>66</v>
      </c>
      <c r="F50" s="2"/>
      <c r="G50" s="3"/>
    </row>
    <row r="51" spans="2:7" x14ac:dyDescent="0.3">
      <c r="B51" s="29" t="s">
        <v>67</v>
      </c>
      <c r="C51" s="30"/>
      <c r="D51" s="30"/>
      <c r="E51" s="28" t="s">
        <v>68</v>
      </c>
      <c r="F51" s="2"/>
      <c r="G51" s="3"/>
    </row>
    <row r="52" spans="2:7" x14ac:dyDescent="0.3">
      <c r="B52" s="29" t="s">
        <v>78</v>
      </c>
      <c r="C52" s="30"/>
      <c r="D52" s="30"/>
      <c r="E52" s="28" t="s">
        <v>69</v>
      </c>
      <c r="F52" s="2"/>
      <c r="G52" s="3"/>
    </row>
    <row r="53" spans="2:7" x14ac:dyDescent="0.3">
      <c r="B53" s="29" t="s">
        <v>70</v>
      </c>
      <c r="C53" s="30"/>
      <c r="D53" s="30"/>
      <c r="E53" s="28" t="s">
        <v>71</v>
      </c>
      <c r="F53" s="2"/>
      <c r="G53" s="3"/>
    </row>
    <row r="54" spans="2:7" x14ac:dyDescent="0.3">
      <c r="B54" s="29" t="s">
        <v>72</v>
      </c>
      <c r="C54" s="30"/>
      <c r="D54" s="30"/>
      <c r="E54" s="28" t="s">
        <v>73</v>
      </c>
      <c r="F54" s="2"/>
      <c r="G54" s="3"/>
    </row>
    <row r="55" spans="2:7" x14ac:dyDescent="0.3">
      <c r="B55" s="29" t="s">
        <v>74</v>
      </c>
      <c r="C55" s="30"/>
      <c r="D55" s="30"/>
      <c r="E55" s="28" t="s">
        <v>75</v>
      </c>
      <c r="F55" s="2"/>
      <c r="G55" s="3"/>
    </row>
    <row r="56" spans="2:7" x14ac:dyDescent="0.3">
      <c r="B56" s="29" t="s">
        <v>76</v>
      </c>
      <c r="C56" s="30"/>
      <c r="D56" s="30"/>
      <c r="E56" s="28" t="s">
        <v>77</v>
      </c>
      <c r="F56" s="2"/>
      <c r="G56" s="3"/>
    </row>
    <row r="57" spans="2:7" x14ac:dyDescent="0.3">
      <c r="B57" s="29"/>
      <c r="C57" s="30"/>
      <c r="D57" s="30"/>
      <c r="E57" s="2"/>
      <c r="F57" s="2"/>
      <c r="G57" s="3"/>
    </row>
    <row r="58" spans="2:7" x14ac:dyDescent="0.3">
      <c r="B58" s="29"/>
      <c r="C58" s="30"/>
      <c r="D58" s="30"/>
      <c r="E58" s="2"/>
      <c r="F58" s="2"/>
      <c r="G58" s="3"/>
    </row>
    <row r="59" spans="2:7" x14ac:dyDescent="0.3">
      <c r="B59" s="29"/>
      <c r="C59" s="30"/>
      <c r="D59" s="30"/>
      <c r="E59" s="2"/>
      <c r="F59" s="2"/>
      <c r="G59" s="3"/>
    </row>
    <row r="60" spans="2:7" x14ac:dyDescent="0.3">
      <c r="B60" s="29"/>
      <c r="C60" s="30"/>
      <c r="D60" s="30"/>
      <c r="E60" s="2"/>
      <c r="F60" s="2"/>
      <c r="G60" s="3"/>
    </row>
    <row r="61" spans="2:7" ht="15" thickBot="1" x14ac:dyDescent="0.35">
      <c r="B61" s="31"/>
      <c r="C61" s="32"/>
      <c r="D61" s="32"/>
      <c r="E61" s="5"/>
      <c r="F61" s="5"/>
      <c r="G61" s="6"/>
    </row>
    <row r="63" spans="2:7" x14ac:dyDescent="0.3">
      <c r="B63" t="s">
        <v>35</v>
      </c>
    </row>
  </sheetData>
  <mergeCells count="70"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D8:F8"/>
    <mergeCell ref="G15:G28"/>
    <mergeCell ref="G29:G37"/>
    <mergeCell ref="G39:G43"/>
    <mergeCell ref="B3:C3"/>
    <mergeCell ref="G2:G3"/>
    <mergeCell ref="B15:F15"/>
    <mergeCell ref="G4:G13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B29:F29"/>
    <mergeCell ref="B30:C30"/>
    <mergeCell ref="B32:C32"/>
    <mergeCell ref="B33:C33"/>
    <mergeCell ref="B34:C34"/>
    <mergeCell ref="B41:D41"/>
    <mergeCell ref="B42:D42"/>
    <mergeCell ref="B43:D43"/>
    <mergeCell ref="B39:F39"/>
    <mergeCell ref="E40:F40"/>
    <mergeCell ref="E41:F41"/>
    <mergeCell ref="E42:F42"/>
    <mergeCell ref="E43:F43"/>
    <mergeCell ref="B40:D40"/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  <mergeCell ref="B48:D48"/>
    <mergeCell ref="B49:D49"/>
    <mergeCell ref="B50:D50"/>
    <mergeCell ref="B51:D51"/>
    <mergeCell ref="B52:D52"/>
    <mergeCell ref="B58:D58"/>
    <mergeCell ref="B59:D59"/>
    <mergeCell ref="B60:D60"/>
    <mergeCell ref="B61:D61"/>
    <mergeCell ref="B53:D53"/>
    <mergeCell ref="B54:D54"/>
    <mergeCell ref="B55:D55"/>
    <mergeCell ref="B56:D56"/>
    <mergeCell ref="B57:D57"/>
  </mergeCells>
  <dataValidations count="27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29">
      <formula1>"DOOR SWITCH 2 (TC), "</formula1>
    </dataValidation>
    <dataValidation type="list" errorStyle="warning" allowBlank="1" showInputMessage="1" showErrorMessage="1" sqref="B30:C30">
      <formula1>"--,DOOR SWITCH 2 (TC),'"</formula1>
    </dataValidation>
    <dataValidation type="list" allowBlank="1" showInputMessage="1" showErrorMessage="1" sqref="D27">
      <formula1>"0,1,2"</formula1>
    </dataValidation>
    <dataValidation type="list" allowBlank="1" showInputMessage="1" showErrorMessage="1" sqref="D21">
      <formula1>"0,1"</formula1>
    </dataValidation>
    <dataValidation type="list" allowBlank="1" showInputMessage="1" showErrorMessage="1" sqref="D26">
      <formula1>"YES,NO"</formula1>
    </dataValidation>
    <dataValidation type="list" errorStyle="warning" allowBlank="1" showInputMessage="1" showErrorMessage="1" sqref="D24:D25">
      <formula1>"YES,NO"</formula1>
    </dataValidation>
    <dataValidation type="list" allowBlank="1" showInputMessage="1" showErrorMessage="1" sqref="D31">
      <formula1>"CONTROL EQUIPMENT,ENTIRE DISPLAY,N/A"</formula1>
    </dataValidation>
    <dataValidation type="list" errorStyle="warning" allowBlank="1" showInputMessage="1" showErrorMessage="1" sqref="C31">
      <formula1>"--,ALPHA FXM SERIES,TRIPPLITE,'"</formula1>
    </dataValidation>
    <dataValidation type="list" errorStyle="warning" allowBlank="1" showInputMessage="1" showErrorMessage="1" sqref="B31">
      <formula1>"--,UPS,'"</formula1>
    </dataValidation>
    <dataValidation type="list" allowBlank="1" showInputMessage="1" showErrorMessage="1" sqref="B32">
      <formula1>"MINI DC I/O 1,'"</formula1>
    </dataValidation>
    <dataValidation type="list" allowBlank="1" showInputMessage="1" showErrorMessage="1" sqref="B33:C33">
      <formula1>"MINI DC I/O 2,'"</formula1>
    </dataValidation>
    <dataValidation type="list" allowBlank="1" showInputMessage="1" showErrorMessage="1" sqref="B34:C34">
      <formula1>"MINI DC I/O 3,'"</formula1>
    </dataValidation>
    <dataValidation type="list" allowBlank="1" showInputMessage="1" showErrorMessage="1" sqref="B35:C35">
      <formula1>"MINI DC I/O 4,'"</formula1>
    </dataValidation>
    <dataValidation type="list" allowBlank="1" showInputMessage="1" showErrorMessage="1" sqref="B36:C36">
      <formula1>"MINI DC I/O 5,'"</formula1>
    </dataValidation>
    <dataValidation type="list" allowBlank="1" showInputMessage="1" showErrorMessage="1" sqref="B37:C37">
      <formula1>"MINI DC I/O 6,'"</formula1>
    </dataValidation>
    <dataValidation type="list" errorStyle="warning" allowBlank="1" showInputMessage="1" showErrorMessage="1" sqref="D23">
      <formula1>"NO,1,2,3,4,5,6,7,8,9,10"</formula1>
    </dataValidation>
    <dataValidation type="list" errorStyle="warning" allowBlank="1" showInputMessage="1" showErrorMessage="1" sqref="D22">
      <formula1>"1,2,3,4,5,6,7,8,9,10"</formula1>
    </dataValidation>
    <dataValidation type="list" errorStyle="warning" allowBlank="1" showInputMessage="1" showErrorMessage="1" sqref="D20">
      <formula1>"1,2,3,4,5,6,7,8"</formula1>
    </dataValidation>
    <dataValidation type="list" errorStyle="warning" allowBlank="1" showInputMessage="1" showErrorMessage="1" sqref="D28">
      <formula1>"1,2"</formula1>
    </dataValidation>
    <dataValidation type="list" errorStyle="warning" allowBlank="1" showInputMessage="1" showErrorMessage="1" sqref="F23">
      <formula1>"'--,CAN,I/O"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VM-1020-24X352-20-RGB @1</Model_x0020_Number>
    <OrderProject_x0020_ID xmlns="60f23eb2-5cd4-4b04-9c2e-17a4528dea34">C24765</OrderProject_x0020_ID>
    <Rev xmlns="63c2c479-d606-4150-9495-4e4a0a1fffcf">00</Rev>
    <PartNum xmlns="63c2c479-d606-4150-9495-4e4a0a1fffcf" xsi:nil="true"/>
    <DocNumber xmlns="63c2c479-d606-4150-9495-4e4a0a1fffcf">DD3815999</DocNumber>
  </documentManagement>
</p:properties>
</file>

<file path=customXml/itemProps1.xml><?xml version="1.0" encoding="utf-8"?>
<ds:datastoreItem xmlns:ds="http://schemas.openxmlformats.org/officeDocument/2006/customXml" ds:itemID="{631BBD30-6A6B-4C2D-AC4B-35CAD05D5F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A1B7F5-014E-4127-990D-A6FEB8D7B6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FD2C16-7C59-4640-992A-C668F3B452CB}">
  <ds:schemaRefs>
    <ds:schemaRef ds:uri="63c2c479-d606-4150-9495-4e4a0a1fffcf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60f23eb2-5cd4-4b04-9c2e-17a4528dea34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C24765 Florida DOT, Site Config, VM-1020-24X352-20-RGB @1</dc:title>
  <dc:creator>Dan Muzzey</dc:creator>
  <cp:lastModifiedBy>Haley Wilson</cp:lastModifiedBy>
  <cp:lastPrinted>2017-05-02T16:20:41Z</cp:lastPrinted>
  <dcterms:created xsi:type="dcterms:W3CDTF">2017-03-27T20:46:42Z</dcterms:created>
  <dcterms:modified xsi:type="dcterms:W3CDTF">2018-02-21T15:42:55Z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