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0_ncr:100000_{66FD7F6B-A76C-4537-A025-FC298FF40ED8}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43" i="1"/>
  <c r="G42" i="1"/>
  <c r="G41" i="1"/>
  <c r="G40" i="1"/>
  <c r="G39" i="1"/>
  <c r="G38" i="1"/>
  <c r="G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H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<sst xmlns="http://schemas.openxmlformats.org/spreadsheetml/2006/main" count="153" uniqueCount="93">
  <si>
    <t>DD3668197</t>
  </si>
  <si>
    <t>C25561 Puerto Rico, Site Config, VF-2420-54x210-34-RGB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</si>
  <si>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</si>
  <si>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</si>
  <si>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</si>
  <si>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</si>
  <si>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</si>
  <si>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</si>
  <si>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</si>
  <si>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</si>
  <si>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</si>
  <si>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</si>
  <si>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</si>
  <si>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</si>
  <si>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</si>
  <si>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</si>
  <si>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</si>
  <si>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9X15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</si>
  <si>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</si>
  <si>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</si>
  <si>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</si>
  <si>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</si>
  <si>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</si>
  <si>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</si>
  <si>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</si>
  <si>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</si>
  <si>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</si>
  <si>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</si>
  <si>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</si>
  <si>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</si>
  <si>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</si>
  <si>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</si>
  <si>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</si>
  <si>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</si>
  <si>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</si>
  <si>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</si>
  <si>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</si>
  <si>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</si>
  <si>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</si>
  <si>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</si>
  <si>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</si>
  <si>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</si>
  <si>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</si>
  <si>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</si>
  <si>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I/O</t>
  </si>
  <si>
    <t>CABINET HEATERS</t>
  </si>
  <si>
    <t>NO</t>
  </si>
  <si>
    <t>DEFOG HEATERS</t>
  </si>
  <si>
    <t>YES</t>
  </si>
  <si>
    <t>FACE FANS</t>
  </si>
  <si>
    <t>INTAKE FANS</t>
  </si>
  <si>
    <t>BEACONS</t>
  </si>
  <si>
    <t>0</t>
  </si>
  <si>
    <t>SURGE SUPPRESSORS</t>
  </si>
  <si>
    <t>ADVANCED SETUP</t>
  </si>
  <si>
    <t>N/A</t>
  </si>
  <si>
    <t>UPS</t>
  </si>
  <si>
    <t>ALPHA FXM SERIES</t>
  </si>
  <si>
    <t>ENTIRE DISPLAY</t>
  </si>
  <si>
    <t>50% brightness</t>
  </si>
  <si>
    <t>2 hours for backup</t>
  </si>
  <si>
    <t>MINI DC I/O 1</t>
  </si>
  <si>
    <t>MINI DC I/O 2</t>
  </si>
  <si>
    <t>MINI DC I/O 3</t>
  </si>
  <si>
    <t/>
  </si>
  <si>
    <t>CUSTOM OPTIONS</t>
  </si>
  <si>
    <t>TRANSLATION TABLE</t>
  </si>
  <si>
    <t>CONTROLLER CONFIGURATION PACKAGE</t>
  </si>
  <si>
    <t>MULTI-DIRECTIONAL LIGHT SENSOR (MDLS)</t>
  </si>
  <si>
    <t>Reference Drawings</t>
  </si>
  <si>
    <t>Schematic, DC Power System, 2 to 4 Power Supplies, 34 mm Signs</t>
  </si>
  <si>
    <t>Drawing-1067661</t>
  </si>
  <si>
    <t>Shop Drawing, VF-24**-54x210-34-*</t>
  </si>
  <si>
    <t>Drawing-1159701</t>
  </si>
  <si>
    <t>Schematic, Power Connection, Controller in Sign</t>
  </si>
  <si>
    <t>Drawing-1161103</t>
  </si>
  <si>
    <t>Schematic, Signal, Vanguard® Field Controller to UPS</t>
  </si>
  <si>
    <t>Drawing-3072918</t>
  </si>
  <si>
    <t xml:space="preserve">Schematic, RPM and / or Airflow Sensors, Mini I/O VCB </t>
  </si>
  <si>
    <t>Drawing-3177951</t>
  </si>
  <si>
    <t>Site Interconnect, One AC Display with Controller in Sign</t>
  </si>
  <si>
    <t>Drawing-3193478</t>
  </si>
  <si>
    <t>Schematic, Two UPS, Battery Interconnect, Two Strings in Sign</t>
  </si>
  <si>
    <t>Drawing-3660244</t>
  </si>
  <si>
    <t>Rear Electrical, VF-2420-54x210-34-RGB, AFS, DFG, In Sign DUPS</t>
  </si>
  <si>
    <t>Drawing-3666749</t>
  </si>
  <si>
    <t>Site Riser, VF-2420-54x210-34-RGB</t>
  </si>
  <si>
    <t>Drawing-3668048</t>
  </si>
  <si>
    <t>Schematic, Signal, VF-2420-54x210-34-RG</t>
  </si>
  <si>
    <t>Drawing-3668216</t>
  </si>
  <si>
    <t>Schematic, 120 VAC, VF-24X0, Two UPS Systems in Sign</t>
  </si>
  <si>
    <t>Drawing-3668274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</si>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</sst>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9"/>
  <sheetViews>
    <sheetView tabSelected="1" workbookViewId="0">
      <selection activeCell="E27" sqref="E2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6" width="20.85546875" customWidth="1"/>
    <col min="7" max="7" width="31.140625" bestFit="1" customWidth="1"/>
    <col min="8" max="8" width="20" customWidth="1"/>
  </cols>
  <sheetData>
    <row r="1" spans="2:8" ht="15.75" thickBot="1">
      <c r="B1" t="s">
        <v>0</v>
      </c>
      <c r="D1" s="30" t="s">
        <v>1</v>
      </c>
      <c r="E1" s="30"/>
      <c r="F1" s="30"/>
      <c r="G1" s="30"/>
      <c r="H1" t="s">
        <v>2</v>
      </c>
    </row>
    <row r="2" spans="2:8">
      <c r="B2" s="43" t="s">
        <v>3</v>
      </c>
      <c r="C2" s="44"/>
      <c r="D2" s="44"/>
      <c r="E2" s="44"/>
      <c r="F2" s="44"/>
      <c r="G2" s="44"/>
      <c r="H2" s="74" t="s">
        <v>4</v>
      </c>
    </row>
    <row r="3" spans="2:8" ht="15.75" thickBot="1">
      <c r="B3" s="71" t="s">
        <v>5</v>
      </c>
      <c r="C3" s="30"/>
      <c r="D3" s="72" t="s">
        <v>6</v>
      </c>
      <c r="E3" s="73"/>
      <c r="F3" s="73"/>
      <c r="G3" s="73"/>
      <c r="H3" s="75"/>
    </row>
    <row r="4" spans="2:8">
      <c r="B4" s="77" t="s">
        <v>7</v>
      </c>
      <c r="C4" s="78"/>
      <c r="D4" s="37" t="s">
        <v>8</v>
      </c>
      <c r="E4" s="37"/>
      <c r="F4" s="37"/>
      <c r="G4" s="37"/>
      <c r="H4" s="63">
        <v>1</v>
      </c>
    </row>
    <row r="5" spans="2:8">
      <c r="B5" s="31" t="s">
        <v>9</v>
      </c>
      <c r="C5" s="32"/>
      <c r="D5" s="38" t="s">
        <v>10</v>
      </c>
      <c r="E5" s="38"/>
      <c r="F5" s="38"/>
      <c r="G5" s="38"/>
      <c r="H5" s="64"/>
    </row>
    <row r="6" spans="2:8">
      <c r="B6" s="76" t="s">
        <v>11</v>
      </c>
      <c r="C6" s="17" t="s">
        <v>12</v>
      </c>
      <c r="D6" s="38" t="s">
        <v>13</v>
      </c>
      <c r="E6" s="38"/>
      <c r="F6" s="38"/>
      <c r="G6" s="38"/>
      <c r="H6" s="64"/>
    </row>
    <row r="7" spans="2:8">
      <c r="B7" s="76"/>
      <c r="C7" s="17" t="s">
        <v>14</v>
      </c>
      <c r="D7" s="38" t="s">
        <v>15</v>
      </c>
      <c r="E7" s="38"/>
      <c r="F7" s="38"/>
      <c r="G7" s="38"/>
      <c r="H7" s="64"/>
    </row>
    <row r="8" spans="2:8">
      <c r="B8" s="76"/>
      <c r="C8" s="17" t="s">
        <v>16</v>
      </c>
      <c r="D8" s="38" t="s">
        <v>17</v>
      </c>
      <c r="E8" s="38"/>
      <c r="F8" s="38"/>
      <c r="G8" s="38"/>
      <c r="H8" s="64"/>
    </row>
    <row r="9" spans="2:8">
      <c r="B9" s="76"/>
      <c r="C9" s="17" t="s">
        <v>18</v>
      </c>
      <c r="D9" s="48">
        <v>34</v>
      </c>
      <c r="E9" s="48"/>
      <c r="F9" s="48"/>
      <c r="G9" s="48"/>
      <c r="H9" s="64"/>
    </row>
    <row r="10" spans="2:8">
      <c r="B10" s="41" t="s">
        <v>19</v>
      </c>
      <c r="C10" s="38"/>
      <c r="D10" s="48">
        <v>54</v>
      </c>
      <c r="E10" s="48"/>
      <c r="F10" s="48"/>
      <c r="G10" s="48"/>
      <c r="H10" s="64"/>
    </row>
    <row r="11" spans="2:8">
      <c r="B11" s="41" t="s">
        <v>20</v>
      </c>
      <c r="C11" s="38"/>
      <c r="D11" s="48">
        <v>210</v>
      </c>
      <c r="E11" s="48"/>
      <c r="F11" s="48"/>
      <c r="G11" s="48"/>
      <c r="H11" s="64"/>
    </row>
    <row r="12" spans="2:8">
      <c r="B12" s="41" t="s">
        <v>21</v>
      </c>
      <c r="C12" s="38"/>
      <c r="D12" s="38" t="s">
        <v>22</v>
      </c>
      <c r="E12" s="38"/>
      <c r="F12" s="38"/>
      <c r="G12" s="38"/>
      <c r="H12" s="64"/>
    </row>
    <row r="13" spans="2:8">
      <c r="B13" s="41" t="s">
        <v>23</v>
      </c>
      <c r="C13" s="38"/>
      <c r="D13" s="48" t="s">
        <v>24</v>
      </c>
      <c r="E13" s="48"/>
      <c r="F13" s="48"/>
      <c r="G13" s="48"/>
      <c r="H13" s="64"/>
    </row>
    <row r="14" spans="2:8" ht="15.75" thickBot="1">
      <c r="B14" s="39" t="s">
        <v>25</v>
      </c>
      <c r="C14" s="40"/>
      <c r="D14" s="58" t="s">
        <v>26</v>
      </c>
      <c r="E14" s="58"/>
      <c r="F14" s="58"/>
      <c r="G14" s="58"/>
      <c r="H14" s="65"/>
    </row>
    <row r="15" spans="2:8" ht="15.75" thickBot="1"/>
    <row r="16" spans="2:8">
      <c r="B16" s="43" t="s">
        <v>27</v>
      </c>
      <c r="C16" s="44"/>
      <c r="D16" s="44"/>
      <c r="E16" s="44"/>
      <c r="F16" s="44"/>
      <c r="G16" s="55"/>
      <c r="H16" s="60">
        <v>1</v>
      </c>
    </row>
    <row r="17" spans="2:8">
      <c r="B17" s="35" t="s">
        <v>5</v>
      </c>
      <c r="C17" s="36"/>
      <c r="D17" s="11" t="s">
        <v>6</v>
      </c>
      <c r="E17" s="11" t="s">
        <v>28</v>
      </c>
      <c r="F17" s="11"/>
      <c r="G17" s="11" t="s">
        <v>29</v>
      </c>
      <c r="H17" s="61"/>
    </row>
    <row r="18" spans="2:8">
      <c r="B18" s="31" t="s">
        <v>30</v>
      </c>
      <c r="C18" s="32"/>
      <c r="D18" s="17" t="s">
        <v>31</v>
      </c>
      <c r="E18" s="17" t="s">
        <v>32</v>
      </c>
      <c r="F18" s="17"/>
      <c r="G18" s="17" t="s">
        <v>33</v>
      </c>
      <c r="H18" s="61"/>
    </row>
    <row r="19" spans="2:8">
      <c r="B19" s="31" t="s">
        <v>30</v>
      </c>
      <c r="C19" s="32"/>
      <c r="D19" s="17" t="s">
        <v>10</v>
      </c>
      <c r="E19" s="17" t="s">
        <v>32</v>
      </c>
      <c r="F19" s="17"/>
      <c r="G19" s="17" t="s">
        <v>33</v>
      </c>
      <c r="H19" s="61"/>
    </row>
    <row r="20" spans="2:8">
      <c r="B20" s="31" t="s">
        <v>30</v>
      </c>
      <c r="C20" s="32"/>
      <c r="D20" s="17" t="s">
        <v>34</v>
      </c>
      <c r="E20" s="17" t="s">
        <v>32</v>
      </c>
      <c r="F20" s="17"/>
      <c r="G20" s="17" t="s">
        <v>33</v>
      </c>
      <c r="H20" s="61"/>
    </row>
    <row r="21" spans="2:8">
      <c r="B21" s="31" t="s">
        <v>35</v>
      </c>
      <c r="C21" s="32"/>
      <c r="D21" s="17" t="s">
        <v>36</v>
      </c>
      <c r="E21" s="17" t="s">
        <v>32</v>
      </c>
      <c r="F21" s="17"/>
      <c r="G21" s="17" t="s">
        <v>33</v>
      </c>
      <c r="H21" s="61"/>
    </row>
    <row r="22" spans="2:8">
      <c r="B22" s="31" t="s">
        <v>35</v>
      </c>
      <c r="C22" s="32"/>
      <c r="D22" s="17" t="s">
        <v>37</v>
      </c>
      <c r="E22" s="17" t="s">
        <v>32</v>
      </c>
      <c r="F22" s="17"/>
      <c r="G22" s="17" t="s">
        <v>33</v>
      </c>
      <c r="H22" s="61"/>
    </row>
    <row r="23" spans="2:8">
      <c r="B23" s="31" t="s">
        <v>35</v>
      </c>
      <c r="C23" s="32"/>
      <c r="D23" s="17" t="s">
        <v>11</v>
      </c>
      <c r="E23" s="17" t="s">
        <v>32</v>
      </c>
      <c r="F23" s="17"/>
      <c r="G23" s="17" t="s">
        <v>33</v>
      </c>
      <c r="H23" s="61"/>
    </row>
    <row r="24" spans="2:8">
      <c r="B24" s="31" t="s">
        <v>38</v>
      </c>
      <c r="C24" s="32"/>
      <c r="D24" s="17" t="s">
        <v>37</v>
      </c>
      <c r="E24" s="17" t="s">
        <v>32</v>
      </c>
      <c r="F24" s="17"/>
      <c r="G24" s="17" t="s">
        <v>33</v>
      </c>
      <c r="H24" s="61"/>
    </row>
    <row r="25" spans="2:8">
      <c r="B25" s="31" t="s">
        <v>39</v>
      </c>
      <c r="C25" s="32"/>
      <c r="D25" s="13">
        <v>4</v>
      </c>
      <c r="E25" s="13" t="s">
        <v>40</v>
      </c>
      <c r="F25" s="13"/>
      <c r="G25" s="17" t="s">
        <v>33</v>
      </c>
      <c r="H25" s="61"/>
    </row>
    <row r="26" spans="2:8">
      <c r="B26" s="31" t="s">
        <v>41</v>
      </c>
      <c r="C26" s="32"/>
      <c r="D26" s="13">
        <v>1</v>
      </c>
      <c r="E26" s="13" t="s">
        <v>40</v>
      </c>
      <c r="F26" s="13"/>
      <c r="G26" s="14" t="s">
        <v>40</v>
      </c>
      <c r="H26" s="61"/>
    </row>
    <row r="27" spans="2:8">
      <c r="B27" s="31" t="s">
        <v>42</v>
      </c>
      <c r="C27" s="32"/>
      <c r="D27" s="13">
        <v>7</v>
      </c>
      <c r="E27" s="13" t="s">
        <v>40</v>
      </c>
      <c r="F27" s="13"/>
      <c r="G27" s="14" t="s">
        <v>40</v>
      </c>
      <c r="H27" s="61"/>
    </row>
    <row r="28" spans="2:8">
      <c r="B28" s="31" t="s">
        <v>43</v>
      </c>
      <c r="C28" s="32"/>
      <c r="D28" s="18">
        <v>7</v>
      </c>
      <c r="E28" s="13" t="s">
        <v>44</v>
      </c>
      <c r="F28" s="13"/>
      <c r="G28" s="14" t="s">
        <v>40</v>
      </c>
      <c r="H28" s="61"/>
    </row>
    <row r="29" spans="2:8">
      <c r="B29" s="31" t="s">
        <v>45</v>
      </c>
      <c r="C29" s="32"/>
      <c r="D29" s="18" t="s">
        <v>46</v>
      </c>
      <c r="E29" s="13" t="s">
        <v>40</v>
      </c>
      <c r="F29" s="13"/>
      <c r="G29" s="14" t="s">
        <v>40</v>
      </c>
      <c r="H29" s="61"/>
    </row>
    <row r="30" spans="2:8">
      <c r="B30" s="31" t="s">
        <v>47</v>
      </c>
      <c r="C30" s="32"/>
      <c r="D30" s="18" t="s">
        <v>48</v>
      </c>
      <c r="E30" s="13" t="s">
        <v>40</v>
      </c>
      <c r="F30" s="13"/>
      <c r="G30" s="14" t="s">
        <v>40</v>
      </c>
      <c r="H30" s="61"/>
    </row>
    <row r="31" spans="2:8">
      <c r="B31" s="19" t="s">
        <v>49</v>
      </c>
      <c r="C31" s="20"/>
      <c r="D31" s="18" t="s">
        <v>46</v>
      </c>
      <c r="E31" s="13" t="s">
        <v>40</v>
      </c>
      <c r="F31" s="13"/>
      <c r="G31" s="14" t="s">
        <v>40</v>
      </c>
      <c r="H31" s="61"/>
    </row>
    <row r="32" spans="2:8">
      <c r="B32" s="31" t="s">
        <v>50</v>
      </c>
      <c r="C32" s="32"/>
      <c r="D32" s="18" t="s">
        <v>48</v>
      </c>
      <c r="E32" s="13" t="s">
        <v>40</v>
      </c>
      <c r="F32" s="13"/>
      <c r="G32" s="14" t="s">
        <v>40</v>
      </c>
      <c r="H32" s="61"/>
    </row>
    <row r="33" spans="2:8">
      <c r="B33" s="31" t="s">
        <v>51</v>
      </c>
      <c r="C33" s="32"/>
      <c r="D33" s="13" t="s">
        <v>52</v>
      </c>
      <c r="E33" s="13" t="s">
        <v>40</v>
      </c>
      <c r="F33" s="13"/>
      <c r="G33" s="14" t="s">
        <v>40</v>
      </c>
      <c r="H33" s="61"/>
    </row>
    <row r="34" spans="2:8" ht="15.75" thickBot="1">
      <c r="B34" s="33" t="s">
        <v>53</v>
      </c>
      <c r="C34" s="34"/>
      <c r="D34" s="10">
        <v>1</v>
      </c>
      <c r="E34" s="10" t="s">
        <v>40</v>
      </c>
      <c r="F34" s="10"/>
      <c r="G34" s="12" t="s">
        <v>40</v>
      </c>
      <c r="H34" s="62"/>
    </row>
    <row r="35" spans="2:8">
      <c r="B35" s="43" t="s">
        <v>54</v>
      </c>
      <c r="C35" s="44"/>
      <c r="D35" s="44"/>
      <c r="E35" s="44"/>
      <c r="F35" s="44"/>
      <c r="G35" s="55"/>
      <c r="H35" s="63">
        <v>1</v>
      </c>
    </row>
    <row r="36" spans="2:8">
      <c r="B36" s="56"/>
      <c r="C36" s="57"/>
      <c r="D36" s="13" t="str">
        <f>IF(B36="DOOR SWITCH 2 (TC)",1,"N/A")</f>
        <v>N/A</v>
      </c>
      <c r="E36" s="13" t="str">
        <f>IF(B36="DOOR SWITCH 2 (TC)",1,"N/A")</f>
        <v>N/A</v>
      </c>
      <c r="F36" s="13" t="s">
        <v>55</v>
      </c>
      <c r="G36" s="14" t="str">
        <f>IF(B36="DOOR SWITCH 2 (TC)","VIP 1","N/A")</f>
        <v>N/A</v>
      </c>
      <c r="H36" s="64"/>
    </row>
    <row r="37" spans="2:8">
      <c r="B37" s="16" t="s">
        <v>56</v>
      </c>
      <c r="C37" s="15" t="s">
        <v>57</v>
      </c>
      <c r="D37" s="13" t="s">
        <v>58</v>
      </c>
      <c r="E37" s="13" t="s">
        <v>59</v>
      </c>
      <c r="F37" s="13" t="s">
        <v>60</v>
      </c>
      <c r="G37" s="14" t="str">
        <f>IF(B37="UPS","AUXILARY","N/A")</f>
        <v>AUXILARY</v>
      </c>
      <c r="H37" s="64"/>
    </row>
    <row r="38" spans="2:8">
      <c r="B38" s="59" t="s">
        <v>61</v>
      </c>
      <c r="C38" s="47"/>
      <c r="D38" s="13" t="s">
        <v>40</v>
      </c>
      <c r="E38" s="13" t="s">
        <v>40</v>
      </c>
      <c r="F38" s="13"/>
      <c r="G38" s="14" t="str">
        <f>IF(B38="MINI DC I/O 1","ON DISPLAY INTERFACE","N/A")</f>
        <v>ON DISPLAY INTERFACE</v>
      </c>
      <c r="H38" s="64"/>
    </row>
    <row r="39" spans="2:8">
      <c r="B39" s="59" t="s">
        <v>62</v>
      </c>
      <c r="C39" s="47"/>
      <c r="D39" s="13" t="s">
        <v>40</v>
      </c>
      <c r="E39" s="13" t="s">
        <v>40</v>
      </c>
      <c r="F39" s="13"/>
      <c r="G39" s="14" t="str">
        <f>IF(B39="MINI DC I/O 2","ON DISPLAY INTERFACE","N/A")</f>
        <v>ON DISPLAY INTERFACE</v>
      </c>
      <c r="H39" s="64"/>
    </row>
    <row r="40" spans="2:8">
      <c r="B40" s="59" t="s">
        <v>63</v>
      </c>
      <c r="C40" s="47"/>
      <c r="D40" s="13" t="s">
        <v>40</v>
      </c>
      <c r="E40" s="13" t="s">
        <v>40</v>
      </c>
      <c r="F40" s="13"/>
      <c r="G40" s="14" t="str">
        <f>IF(B40="MINI DC I/O 3","ON DISPLAY INTERFACE","N/A")</f>
        <v>ON DISPLAY INTERFACE</v>
      </c>
      <c r="H40" s="64"/>
    </row>
    <row r="41" spans="2:8">
      <c r="B41" s="59" t="s">
        <v>64</v>
      </c>
      <c r="C41" s="47"/>
      <c r="D41" s="13" t="s">
        <v>40</v>
      </c>
      <c r="E41" s="13" t="s">
        <v>40</v>
      </c>
      <c r="F41" s="13"/>
      <c r="G41" s="14" t="str">
        <f>IF(B41="MINI DC I/O 4","ON DISPLAY INTERFACE","N/A")</f>
        <v>N/A</v>
      </c>
      <c r="H41" s="64"/>
    </row>
    <row r="42" spans="2:8">
      <c r="B42" s="59" t="s">
        <v>64</v>
      </c>
      <c r="C42" s="47"/>
      <c r="D42" s="13" t="s">
        <v>40</v>
      </c>
      <c r="E42" s="13" t="s">
        <v>40</v>
      </c>
      <c r="F42" s="13"/>
      <c r="G42" s="14" t="str">
        <f>IF(B42="MINI DC I/O 5","ON DISPLAY INTERFACE","N/A")</f>
        <v>N/A</v>
      </c>
      <c r="H42" s="64"/>
    </row>
    <row r="43" spans="2:8" ht="15.75" thickBot="1">
      <c r="B43" s="66" t="s">
        <v>64</v>
      </c>
      <c r="C43" s="67"/>
      <c r="D43" s="10" t="s">
        <v>40</v>
      </c>
      <c r="E43" s="10" t="s">
        <v>40</v>
      </c>
      <c r="F43" s="10"/>
      <c r="G43" s="12" t="str">
        <f>IF(B43="MINI DC I/O 6","ON DISPLAY INTERFACE","N/A")</f>
        <v>N/A</v>
      </c>
      <c r="H43" s="65"/>
    </row>
    <row r="44" spans="2:8" ht="15.75" thickBot="1">
      <c r="C44" s="9"/>
      <c r="D44" s="9"/>
      <c r="E44" s="8"/>
      <c r="F44" s="8"/>
      <c r="G44" s="3"/>
      <c r="H44" s="6"/>
    </row>
    <row r="45" spans="2:8">
      <c r="B45" s="43" t="s">
        <v>65</v>
      </c>
      <c r="C45" s="44"/>
      <c r="D45" s="44"/>
      <c r="E45" s="44"/>
      <c r="F45" s="44"/>
      <c r="G45" s="44"/>
      <c r="H45" s="68"/>
    </row>
    <row r="46" spans="2:8">
      <c r="B46" s="52" t="s">
        <v>66</v>
      </c>
      <c r="C46" s="53"/>
      <c r="D46" s="54"/>
      <c r="E46" s="45" t="s">
        <v>55</v>
      </c>
      <c r="F46" s="46"/>
      <c r="G46" s="47"/>
      <c r="H46" s="69"/>
    </row>
    <row r="47" spans="2:8">
      <c r="B47" s="41" t="s">
        <v>67</v>
      </c>
      <c r="C47" s="38"/>
      <c r="D47" s="38"/>
      <c r="E47" s="48" t="s">
        <v>55</v>
      </c>
      <c r="F47" s="48"/>
      <c r="G47" s="48"/>
      <c r="H47" s="69"/>
    </row>
    <row r="48" spans="2:8">
      <c r="B48" s="41" t="s">
        <v>68</v>
      </c>
      <c r="C48" s="38"/>
      <c r="D48" s="38"/>
      <c r="E48" s="48" t="s">
        <v>55</v>
      </c>
      <c r="F48" s="48"/>
      <c r="G48" s="48"/>
      <c r="H48" s="69"/>
    </row>
    <row r="49" spans="2:8" ht="15.75" thickBot="1">
      <c r="B49" s="26" t="s">
        <v>44</v>
      </c>
      <c r="C49" s="27"/>
      <c r="D49" s="42"/>
      <c r="E49" s="49" t="s">
        <v>55</v>
      </c>
      <c r="F49" s="50"/>
      <c r="G49" s="51"/>
      <c r="H49" s="70"/>
    </row>
    <row r="50" spans="2:8">
      <c r="C50" s="9"/>
      <c r="D50" s="9"/>
      <c r="E50" s="8"/>
      <c r="F50" s="8"/>
      <c r="G50" s="3"/>
      <c r="H50" s="6"/>
    </row>
    <row r="51" spans="2:8">
      <c r="C51" s="9"/>
      <c r="D51" s="9"/>
      <c r="E51" s="8"/>
      <c r="F51" s="8"/>
      <c r="G51" s="3"/>
      <c r="H51" s="6"/>
    </row>
    <row r="52" spans="2:8" ht="15.75" thickBot="1"/>
    <row r="53" spans="2:8">
      <c r="B53" s="28" t="s">
        <v>69</v>
      </c>
      <c r="C53" s="29"/>
      <c r="D53" s="29"/>
      <c r="E53" s="29"/>
      <c r="F53" s="21"/>
      <c r="G53" s="7"/>
      <c r="H53" s="1"/>
    </row>
    <row r="54" spans="2:8">
      <c r="B54" s="24" t="s">
        <v>70</v>
      </c>
      <c r="C54" s="25"/>
      <c r="D54" s="25"/>
      <c r="E54" s="25"/>
      <c r="F54" s="22"/>
      <c r="G54" t="s">
        <v>71</v>
      </c>
      <c r="H54" s="2"/>
    </row>
    <row r="55" spans="2:8">
      <c r="B55" s="24" t="s">
        <v>72</v>
      </c>
      <c r="C55" s="25"/>
      <c r="D55" s="25"/>
      <c r="E55" s="25"/>
      <c r="F55" s="22"/>
      <c r="G55" t="s">
        <v>73</v>
      </c>
      <c r="H55" s="2"/>
    </row>
    <row r="56" spans="2:8">
      <c r="B56" s="24" t="s">
        <v>74</v>
      </c>
      <c r="C56" s="25"/>
      <c r="D56" s="25"/>
      <c r="E56" s="25"/>
      <c r="F56" s="22"/>
      <c r="G56" t="s">
        <v>75</v>
      </c>
      <c r="H56" s="2"/>
    </row>
    <row r="57" spans="2:8">
      <c r="B57" s="24" t="s">
        <v>76</v>
      </c>
      <c r="C57" s="25"/>
      <c r="D57" s="25"/>
      <c r="E57" s="25"/>
      <c r="F57" s="22"/>
      <c r="G57" t="s">
        <v>77</v>
      </c>
      <c r="H57" s="2"/>
    </row>
    <row r="58" spans="2:8">
      <c r="B58" s="24" t="s">
        <v>78</v>
      </c>
      <c r="C58" s="25"/>
      <c r="D58" s="25"/>
      <c r="E58" s="25"/>
      <c r="F58" s="22"/>
      <c r="G58" t="s">
        <v>79</v>
      </c>
      <c r="H58" s="2"/>
    </row>
    <row r="59" spans="2:8">
      <c r="B59" s="24" t="s">
        <v>80</v>
      </c>
      <c r="C59" s="25"/>
      <c r="D59" s="25"/>
      <c r="E59" s="25"/>
      <c r="F59" s="22"/>
      <c r="G59" t="s">
        <v>81</v>
      </c>
      <c r="H59" s="2"/>
    </row>
    <row r="60" spans="2:8">
      <c r="B60" s="24" t="s">
        <v>82</v>
      </c>
      <c r="C60" s="25"/>
      <c r="D60" s="25"/>
      <c r="E60" s="25"/>
      <c r="F60" s="22"/>
      <c r="G60" t="s">
        <v>83</v>
      </c>
      <c r="H60" s="2"/>
    </row>
    <row r="61" spans="2:8">
      <c r="B61" s="24" t="s">
        <v>84</v>
      </c>
      <c r="C61" s="25"/>
      <c r="D61" s="25"/>
      <c r="E61" s="25"/>
      <c r="F61" s="22"/>
      <c r="G61" t="s">
        <v>85</v>
      </c>
      <c r="H61" s="2"/>
    </row>
    <row r="62" spans="2:8">
      <c r="B62" s="24" t="s">
        <v>86</v>
      </c>
      <c r="C62" s="25"/>
      <c r="D62" s="25"/>
      <c r="E62" s="25"/>
      <c r="F62" s="22"/>
      <c r="G62" t="s">
        <v>87</v>
      </c>
      <c r="H62" s="2"/>
    </row>
    <row r="63" spans="2:8">
      <c r="B63" s="24" t="s">
        <v>88</v>
      </c>
      <c r="C63" s="25"/>
      <c r="D63" s="25"/>
      <c r="E63" s="25"/>
      <c r="F63" s="22"/>
      <c r="G63" t="s">
        <v>89</v>
      </c>
      <c r="H63" s="2"/>
    </row>
    <row r="64" spans="2:8">
      <c r="B64" s="24" t="s">
        <v>90</v>
      </c>
      <c r="C64" s="25"/>
      <c r="D64" s="25"/>
      <c r="E64" s="25"/>
      <c r="F64" s="22"/>
      <c r="G64" t="s">
        <v>91</v>
      </c>
      <c r="H64" s="2"/>
    </row>
    <row r="65" spans="2:8">
      <c r="B65" s="24"/>
      <c r="C65" s="25"/>
      <c r="D65" s="25"/>
      <c r="E65" s="25"/>
      <c r="F65" s="22"/>
      <c r="H65" s="2"/>
    </row>
    <row r="66" spans="2:8">
      <c r="B66" s="24"/>
      <c r="C66" s="25"/>
      <c r="D66" s="25"/>
      <c r="E66" s="25"/>
      <c r="F66" s="22"/>
      <c r="H66" s="2"/>
    </row>
    <row r="67" spans="2:8" ht="15.75" thickBot="1">
      <c r="B67" s="26"/>
      <c r="C67" s="27"/>
      <c r="D67" s="27"/>
      <c r="E67" s="27"/>
      <c r="F67" s="23"/>
      <c r="G67" s="4"/>
      <c r="H67" s="5"/>
    </row>
    <row r="69" spans="2:8">
      <c r="B69" t="s">
        <v>92</v>
      </c>
    </row>
  </sheetData>
  <mergeCells count="78">
    <mergeCell ref="H45:H49"/>
    <mergeCell ref="B3:C3"/>
    <mergeCell ref="B2:G2"/>
    <mergeCell ref="B10:C10"/>
    <mergeCell ref="B11:C11"/>
    <mergeCell ref="B12:C12"/>
    <mergeCell ref="B13:C13"/>
    <mergeCell ref="D11:G11"/>
    <mergeCell ref="D12:G12"/>
    <mergeCell ref="D13:G13"/>
    <mergeCell ref="D3:G3"/>
    <mergeCell ref="H2:H3"/>
    <mergeCell ref="B16:G16"/>
    <mergeCell ref="H4:H14"/>
    <mergeCell ref="B6:B9"/>
    <mergeCell ref="B4:C4"/>
    <mergeCell ref="B5:C5"/>
    <mergeCell ref="H16:H34"/>
    <mergeCell ref="H35:H43"/>
    <mergeCell ref="D6:G6"/>
    <mergeCell ref="D7:G7"/>
    <mergeCell ref="D8:G8"/>
    <mergeCell ref="D9:G9"/>
    <mergeCell ref="D10:G10"/>
    <mergeCell ref="B40:C40"/>
    <mergeCell ref="B41:C41"/>
    <mergeCell ref="B42:C42"/>
    <mergeCell ref="B43:C43"/>
    <mergeCell ref="B18:C18"/>
    <mergeCell ref="B19:C19"/>
    <mergeCell ref="B20:C20"/>
    <mergeCell ref="B39:C39"/>
    <mergeCell ref="B14:C14"/>
    <mergeCell ref="B47:D47"/>
    <mergeCell ref="B48:D48"/>
    <mergeCell ref="B49:D49"/>
    <mergeCell ref="B45:G45"/>
    <mergeCell ref="E46:G46"/>
    <mergeCell ref="E47:G47"/>
    <mergeCell ref="E48:G48"/>
    <mergeCell ref="E49:G49"/>
    <mergeCell ref="B46:D46"/>
    <mergeCell ref="B21:C21"/>
    <mergeCell ref="B35:G35"/>
    <mergeCell ref="B36:C36"/>
    <mergeCell ref="D14:G14"/>
    <mergeCell ref="B38:C38"/>
    <mergeCell ref="D1:G1"/>
    <mergeCell ref="B22:C22"/>
    <mergeCell ref="B23:C23"/>
    <mergeCell ref="B34:C34"/>
    <mergeCell ref="B33:C33"/>
    <mergeCell ref="B32:C32"/>
    <mergeCell ref="B30:C30"/>
    <mergeCell ref="B29:C29"/>
    <mergeCell ref="B28:C28"/>
    <mergeCell ref="B27:C27"/>
    <mergeCell ref="B26:C26"/>
    <mergeCell ref="B25:C25"/>
    <mergeCell ref="B24:C24"/>
    <mergeCell ref="B17:C17"/>
    <mergeCell ref="D4:G4"/>
    <mergeCell ref="D5:G5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</mergeCells>
  <dataValidations count="28">
    <dataValidation type="list" allowBlank="1" showInputMessage="1" showErrorMessage="1" sqref="D4:G4" xr:uid="{00000000-0002-0000-0000-000000000000}">
      <formula1>"VF,VM,VX, DB-5000"</formula1>
    </dataValidation>
    <dataValidation type="list" allowBlank="1" showInputMessage="1" showErrorMessage="1" sqref="D5:G5" xr:uid="{00000000-0002-0000-0000-000001000000}">
      <formula1>"FRONT,WALK-IN,REAR"</formula1>
    </dataValidation>
    <dataValidation type="list" errorStyle="warning" allowBlank="1" showInputMessage="1" showErrorMessage="1" sqref="D6:G6" xr:uid="{00000000-0002-0000-0000-000002000000}">
      <formula1>"FULL COLOR, MONOCHROME"</formula1>
    </dataValidation>
    <dataValidation type="list" errorStyle="warning" allowBlank="1" showInputMessage="1" showErrorMessage="1" sqref="D8:G8" xr:uid="{00000000-0002-0000-0000-000003000000}">
      <formula1>"9X5,9X15,16X16,24X16, 18X18"</formula1>
    </dataValidation>
    <dataValidation type="list" errorStyle="warning" allowBlank="1" showInputMessage="1" showErrorMessage="1" sqref="D9:G9" xr:uid="{00000000-0002-0000-0000-000004000000}">
      <formula1>"20,34,46,66"</formula1>
    </dataValidation>
    <dataValidation type="list" allowBlank="1" showInputMessage="1" showErrorMessage="1" sqref="D12:G12" xr:uid="{00000000-0002-0000-0000-000005000000}">
      <formula1>"FULL MATRIX,LINE MATRIX"</formula1>
    </dataValidation>
    <dataValidation type="list" allowBlank="1" showInputMessage="1" showErrorMessage="1" sqref="D7:G7" xr:uid="{00000000-0002-0000-0000-000006000000}">
      <formula1>"GEN 4 (24 VOLT BUS), ANTAIOS (DVX)"</formula1>
    </dataValidation>
    <dataValidation type="list" allowBlank="1" showInputMessage="1" showErrorMessage="1" sqref="P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33" xr:uid="{00000000-0002-0000-0000-000009000000}">
      <formula1>"0,2,4"</formula1>
    </dataValidation>
    <dataValidation type="list" allowBlank="1" showInputMessage="1" showErrorMessage="1" sqref="D26" xr:uid="{00000000-0002-0000-0000-00000A000000}">
      <formula1>"0,1"</formula1>
    </dataValidation>
    <dataValidation type="list" allowBlank="1" showInputMessage="1" showErrorMessage="1" sqref="D32" xr:uid="{00000000-0002-0000-0000-00000B000000}">
      <formula1>"YES,NO"</formula1>
    </dataValidation>
    <dataValidation type="list" errorStyle="warning" allowBlank="1" showInputMessage="1" showErrorMessage="1" sqref="D29:D31" xr:uid="{00000000-0002-0000-0000-00000C000000}">
      <formula1>"YES,NO"</formula1>
    </dataValidation>
    <dataValidation type="list" errorStyle="warning" allowBlank="1" showInputMessage="1" showErrorMessage="1" sqref="D14:G14" xr:uid="{00000000-0002-0000-0000-00000D000000}">
      <formula1>"ROWS,BAYS"</formula1>
    </dataValidation>
    <dataValidation type="list" allowBlank="1" showInputMessage="1" showErrorMessage="1" sqref="D37" xr:uid="{00000000-0002-0000-0000-00000E000000}">
      <formula1>"CONTROL EQUIPMENT,ENTIRE DISPLAY,N/A"</formula1>
    </dataValidation>
    <dataValidation type="list" errorStyle="warning" allowBlank="1" showInputMessage="1" showErrorMessage="1" sqref="C37" xr:uid="{00000000-0002-0000-0000-00000F000000}">
      <formula1>"ALPHA FXM SERIES,TRIPPLITE,'"</formula1>
    </dataValidation>
    <dataValidation type="list" allowBlank="1" showInputMessage="1" showErrorMessage="1" sqref="B37" xr:uid="{00000000-0002-0000-0000-000010000000}">
      <formula1>"UPS,'"</formula1>
    </dataValidation>
    <dataValidation type="list" allowBlank="1" showInputMessage="1" showErrorMessage="1" sqref="B38" xr:uid="{00000000-0002-0000-0000-000011000000}">
      <formula1>"MINI DC I/O 1,'"</formula1>
    </dataValidation>
    <dataValidation type="list" allowBlank="1" showInputMessage="1" showErrorMessage="1" sqref="B39:C39" xr:uid="{00000000-0002-0000-0000-000012000000}">
      <formula1>"MINI DC I/O 2,'"</formula1>
    </dataValidation>
    <dataValidation type="list" allowBlank="1" showInputMessage="1" showErrorMessage="1" sqref="B40:C40" xr:uid="{00000000-0002-0000-0000-000013000000}">
      <formula1>"MINI DC I/O 3,'"</formula1>
    </dataValidation>
    <dataValidation type="list" allowBlank="1" showInputMessage="1" showErrorMessage="1" sqref="B41:C41" xr:uid="{00000000-0002-0000-0000-000014000000}">
      <formula1>"MINI DC I/O 4,'"</formula1>
    </dataValidation>
    <dataValidation type="list" allowBlank="1" showInputMessage="1" showErrorMessage="1" sqref="B42:C42" xr:uid="{00000000-0002-0000-0000-000015000000}">
      <formula1>"MINI DC I/O 5,'"</formula1>
    </dataValidation>
    <dataValidation type="list" allowBlank="1" showInputMessage="1" showErrorMessage="1" sqref="B43:C43" xr:uid="{00000000-0002-0000-0000-000016000000}">
      <formula1>"MINI DC I/O 6,'"</formula1>
    </dataValidation>
    <dataValidation type="list" errorStyle="warning" allowBlank="1" showInputMessage="1" showErrorMessage="1" sqref="D25" xr:uid="{00000000-0002-0000-0000-000017000000}">
      <formula1>"1,2,3,4,5,6,7,8"</formula1>
    </dataValidation>
    <dataValidation type="list" errorStyle="warning" allowBlank="1" showInputMessage="1" showErrorMessage="1" sqref="D27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A000000}">
      <formula1>"1,2"</formula1>
    </dataValidation>
    <dataValidation errorStyle="warning" allowBlank="1" showInputMessage="1" showErrorMessage="1" sqref="G28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C25561</OrderProject_x0020_ID>
    <Rev xmlns="2cc016c5-161d-4d6b-a532-6cf687f4a3ab">00</Rev>
    <DocNumber xmlns="2cc016c5-161d-4d6b-a532-6cf687f4a3ab">DD3668197</DocNumber>
    <_dlc_DocId xmlns="b479dd50-8d7e-4b78-9fb1-00cf65781f6b">75D2Y5VYC55K-1220653723-33044</_dlc_DocId>
    <_dlc_DocIdUrl xmlns="b479dd50-8d7e-4b78-9fb1-00cf65781f6b">
      <Url>https://daktronics.sharepoint.com/sites/docs-engineering/_layouts/15/DocIdRedir.aspx?ID=75D2Y5VYC55K-1220653723-33044</Url>
      <Description>75D2Y5VYC55K-1220653723-33044</Description>
    </_dlc_DocIdUrl>
  </documentManagement>
</p:properties>
</file>

<file path=customXml/itemProps1.xml><?xml version="1.0" encoding="utf-8"?>
<ds:datastoreItem xmlns:ds="http://schemas.openxmlformats.org/officeDocument/2006/customXml" ds:itemID="{D4C14CB7-AC31-445B-A936-CBC8071AFF98}"/>
</file>

<file path=customXml/itemProps2.xml><?xml version="1.0" encoding="utf-8"?>
<ds:datastoreItem xmlns:ds="http://schemas.openxmlformats.org/officeDocument/2006/customXml" ds:itemID="{0507E328-5610-4101-BD61-08EC3B11A402}"/>
</file>

<file path=customXml/itemProps3.xml><?xml version="1.0" encoding="utf-8"?>
<ds:datastoreItem xmlns:ds="http://schemas.openxmlformats.org/officeDocument/2006/customXml" ds:itemID="{75C7BFA4-2B8F-40DF-AC8F-0C2F3BA7788D}"/>
</file>

<file path=customXml/itemProps4.xml><?xml version="1.0" encoding="utf-8"?>
<ds:datastoreItem xmlns:ds="http://schemas.openxmlformats.org/officeDocument/2006/customXml" ds:itemID="{2D978549-93C7-48A8-8963-1FAEE73492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C25561 Puerto Rico, Site Config, VF-2420-54x210-34-RGB</dc:title>
  <dc:subject/>
  <dc:creator>Dan Muzzey</dc:creator>
  <cp:keywords/>
  <dc:description/>
  <cp:lastModifiedBy>Scott Dinnel</cp:lastModifiedBy>
  <cp:revision/>
  <dcterms:created xsi:type="dcterms:W3CDTF">2017-03-27T20:46:42Z</dcterms:created>
  <dcterms:modified xsi:type="dcterms:W3CDTF">2022-02-23T14:02:38Z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abf48a17-179a-4537-9f6a-8456429fae9f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