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7540\VX-2428\"/>
    </mc:Choice>
  </mc:AlternateContent>
  <xr:revisionPtr revIDLastSave="0" documentId="8_{B8FFCCE7-4ED3-4548-A603-51AACB751994}" xr6:coauthVersionLast="47" xr6:coauthVersionMax="47" xr10:uidLastSave="{00000000-0000-0000-0000-000000000000}"/>
  <bookViews>
    <workbookView xWindow="2565" yWindow="0" windowWidth="23040" windowHeight="9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7" i="1"/>
  <c r="F36" i="1"/>
  <c r="F35" i="1"/>
  <c r="F34" i="1"/>
  <c r="F33" i="1"/>
  <c r="F32" i="1"/>
  <c r="F30" i="1" l="1"/>
  <c r="E30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CAN is with the VCB in the sign.
I/O is with the VCB in the VCB Enclosure for VM's</t>
        </r>
      </text>
    </comment>
    <comment ref="D2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<sst xmlns="http://schemas.openxmlformats.org/spreadsheetml/2006/main" count="129" uniqueCount="85">
  <si>
    <t>DD4143026</t>
  </si>
  <si>
    <t>C25740 Oregon DOT, Site Config, VX-2428-64X64-20-RGB @2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</si>
  <si>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</si>
  <si>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</si>
  <si>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</si>
  <si>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</si>
  <si>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</si>
  <si>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</si>
  <si>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VX</t>
  </si>
  <si>
    <t>1 &amp; 2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</si>
  <si>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</si>
  <si>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</si>
  <si>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</si>
  <si>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</si>
  <si>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</si>
  <si>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</si>
  <si>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</si>
  <si>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</si>
  <si>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</si>
  <si>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</si>
  <si>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</si>
  <si>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</si>
  <si>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</si>
  <si>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</si>
  <si>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</si>
  <si>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PERIPHERAL CONFIGURATION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</si>
  <si>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</si>
  <si>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</si>
  <si>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</si>
  <si>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</si>
  <si>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</si>
  <si>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</si>
  <si>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</si>
  <si>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</si>
  <si>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NONE</t>
  </si>
  <si>
    <t>--</t>
  </si>
  <si>
    <t>ISOLATION BOARD</t>
  </si>
  <si>
    <t>VIP 1</t>
  </si>
  <si>
    <t>DOOR SWITCH (SIGN)</t>
  </si>
  <si>
    <t>RPM SENSORS</t>
  </si>
  <si>
    <t>AIRFLOW SENSORS</t>
  </si>
  <si>
    <t>NO</t>
  </si>
  <si>
    <t>DEFOG HEATERS</t>
  </si>
  <si>
    <t>FACE FANS</t>
  </si>
  <si>
    <t>INTAKE FANS</t>
  </si>
  <si>
    <t>YES</t>
  </si>
  <si>
    <t>BEACONS</t>
  </si>
  <si>
    <t>SURGE SUPPRESSORS</t>
  </si>
  <si>
    <t>ADVANCED SETUP</t>
  </si>
  <si>
    <t>DOOR SWITCH 2 (TC)</t>
  </si>
  <si>
    <t>N/A</t>
  </si>
  <si>
    <t/>
  </si>
  <si>
    <t>CUSTOM OPTIONS</t>
  </si>
  <si>
    <t>TRANSLATION TABLE</t>
  </si>
  <si>
    <t>ER-4096785</t>
  </si>
  <si>
    <t>CONTROLLER CONFIGURATION PACKAGE</t>
  </si>
  <si>
    <t>ER-4143275</t>
  </si>
  <si>
    <t>MULTI-DIRECTIONAL LIGHT SENSOR (MDLS)</t>
  </si>
  <si>
    <t>I/O</t>
  </si>
  <si>
    <t>Reference Drawings</t>
  </si>
  <si>
    <t>Schematic, DC Power, VX-2428, 20mm, 64 Wide</t>
  </si>
  <si>
    <t>DWG-3217537</t>
  </si>
  <si>
    <t>Schematic, Signal, VX-2428, 20mm, No Airflow Sensors</t>
  </si>
  <si>
    <t>DWG-3217667</t>
  </si>
  <si>
    <t>Generic, Final Assembly, VX-24**</t>
  </si>
  <si>
    <t>DWG-3304663</t>
  </si>
  <si>
    <t>Shop Drawing, VX-2428-64x64-20-*</t>
  </si>
  <si>
    <t>DWG-3330416</t>
  </si>
  <si>
    <t>Site Riser, VM-VX-**-****-20-RGB</t>
  </si>
  <si>
    <t>DWG-3676912</t>
  </si>
  <si>
    <t>Schematic, TC, DC Power System, 2–4 Power Supplies, 1–3 VX-2428 Signs</t>
  </si>
  <si>
    <t>DWG-3314629</t>
  </si>
  <si>
    <t>Shop Drawing, TC, 336S, ALU, Pole Mount, VFC, VX Power and Control</t>
  </si>
  <si>
    <t>DWG-3433916</t>
  </si>
  <si>
    <t>Shop Drawing, TC, 334, ALU, Ground Mount, VFC, VX Power and Control</t>
  </si>
  <si>
    <t>DWG-3433917</t>
  </si>
  <si>
    <t>Schematic, Traffic Cabinet, 120 VAC, 2 Fans, 2–4 Power Supplies</t>
  </si>
  <si>
    <t>DWG-3614881</t>
  </si>
  <si>
    <t>Signal Schematic, TC, VFC, DOD, 2 Doors, 2 Power Supplies</t>
  </si>
  <si>
    <t>DWG-3622275</t>
  </si>
  <si>
    <t>Final Assembly, TC, 334, Ground Mount, ALU, 2PS–16, 3-20A, BCL, VFC</t>
  </si>
  <si>
    <t>DWG-4144305</t>
  </si>
  <si>
    <t>Final Assembly, TC, 336S, Pole Mount, ALU, 2PS-16, 3-20A, BCL, VFC</t>
  </si>
  <si>
    <t>DWG-4145191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</si>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</sst>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topLeftCell="A31" workbookViewId="0">
      <selection activeCell="D63" sqref="D63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43" t="s">
        <v>1</v>
      </c>
      <c r="E1" s="43"/>
      <c r="F1" s="43"/>
      <c r="G1" t="s">
        <v>2</v>
      </c>
    </row>
    <row r="2" spans="2:7">
      <c r="B2" s="23" t="s">
        <v>3</v>
      </c>
      <c r="C2" s="24"/>
      <c r="D2" s="24"/>
      <c r="E2" s="24"/>
      <c r="F2" s="24"/>
      <c r="G2" s="44" t="s">
        <v>4</v>
      </c>
    </row>
    <row r="3" spans="2:7" ht="15.75" thickBot="1">
      <c r="B3" s="42" t="s">
        <v>5</v>
      </c>
      <c r="C3" s="43"/>
      <c r="D3" s="31" t="s">
        <v>6</v>
      </c>
      <c r="E3" s="32"/>
      <c r="F3" s="32"/>
      <c r="G3" s="45"/>
    </row>
    <row r="4" spans="2:7">
      <c r="B4" s="69" t="s">
        <v>7</v>
      </c>
      <c r="C4" s="70"/>
      <c r="D4" s="71" t="s">
        <v>8</v>
      </c>
      <c r="E4" s="71"/>
      <c r="F4" s="71"/>
      <c r="G4" s="36" t="s">
        <v>9</v>
      </c>
    </row>
    <row r="5" spans="2:7">
      <c r="B5" s="51" t="s">
        <v>10</v>
      </c>
      <c r="C5" s="52"/>
      <c r="D5" s="26" t="s">
        <v>11</v>
      </c>
      <c r="E5" s="26"/>
      <c r="F5" s="26"/>
      <c r="G5" s="37"/>
    </row>
    <row r="6" spans="2:7">
      <c r="B6" s="68" t="s">
        <v>12</v>
      </c>
      <c r="C6" s="18" t="s">
        <v>13</v>
      </c>
      <c r="D6" s="26" t="s">
        <v>14</v>
      </c>
      <c r="E6" s="26"/>
      <c r="F6" s="26"/>
      <c r="G6" s="37"/>
    </row>
    <row r="7" spans="2:7">
      <c r="B7" s="68"/>
      <c r="C7" s="18" t="s">
        <v>15</v>
      </c>
      <c r="D7" s="26" t="s">
        <v>16</v>
      </c>
      <c r="E7" s="26"/>
      <c r="F7" s="26"/>
      <c r="G7" s="37"/>
    </row>
    <row r="8" spans="2:7">
      <c r="B8" s="68"/>
      <c r="C8" s="18" t="s">
        <v>17</v>
      </c>
      <c r="D8" s="26" t="s">
        <v>18</v>
      </c>
      <c r="E8" s="26"/>
      <c r="F8" s="26"/>
      <c r="G8" s="37"/>
    </row>
    <row r="9" spans="2:7">
      <c r="B9" s="68"/>
      <c r="C9" s="18" t="s">
        <v>19</v>
      </c>
      <c r="D9" s="29">
        <v>20</v>
      </c>
      <c r="E9" s="29"/>
      <c r="F9" s="29"/>
      <c r="G9" s="37"/>
    </row>
    <row r="10" spans="2:7">
      <c r="B10" s="25" t="s">
        <v>20</v>
      </c>
      <c r="C10" s="26"/>
      <c r="D10" s="29">
        <v>64</v>
      </c>
      <c r="E10" s="29"/>
      <c r="F10" s="29"/>
      <c r="G10" s="37"/>
    </row>
    <row r="11" spans="2:7">
      <c r="B11" s="25" t="s">
        <v>21</v>
      </c>
      <c r="C11" s="26"/>
      <c r="D11" s="29">
        <v>64</v>
      </c>
      <c r="E11" s="29"/>
      <c r="F11" s="29"/>
      <c r="G11" s="37"/>
    </row>
    <row r="12" spans="2:7">
      <c r="B12" s="25" t="s">
        <v>22</v>
      </c>
      <c r="C12" s="26"/>
      <c r="D12" s="26" t="s">
        <v>23</v>
      </c>
      <c r="E12" s="26"/>
      <c r="F12" s="26"/>
      <c r="G12" s="37"/>
    </row>
    <row r="13" spans="2:7" ht="15.75" thickBot="1">
      <c r="B13" s="27" t="s">
        <v>24</v>
      </c>
      <c r="C13" s="28"/>
      <c r="D13" s="30">
        <v>1</v>
      </c>
      <c r="E13" s="30"/>
      <c r="F13" s="30"/>
      <c r="G13" s="38"/>
    </row>
    <row r="14" spans="2:7" ht="15.75" thickBot="1"/>
    <row r="15" spans="2:7">
      <c r="B15" s="23" t="s">
        <v>25</v>
      </c>
      <c r="C15" s="24"/>
      <c r="D15" s="24"/>
      <c r="E15" s="24"/>
      <c r="F15" s="46"/>
      <c r="G15" s="33" t="s">
        <v>9</v>
      </c>
    </row>
    <row r="16" spans="2:7">
      <c r="B16" s="66" t="s">
        <v>5</v>
      </c>
      <c r="C16" s="67"/>
      <c r="D16" s="12" t="s">
        <v>6</v>
      </c>
      <c r="E16" s="12" t="s">
        <v>26</v>
      </c>
      <c r="F16" s="12" t="s">
        <v>27</v>
      </c>
      <c r="G16" s="34"/>
    </row>
    <row r="17" spans="2:7">
      <c r="B17" s="51" t="s">
        <v>28</v>
      </c>
      <c r="C17" s="52"/>
      <c r="D17" s="18" t="s">
        <v>29</v>
      </c>
      <c r="E17" s="18" t="s">
        <v>30</v>
      </c>
      <c r="F17" s="18" t="s">
        <v>31</v>
      </c>
      <c r="G17" s="34"/>
    </row>
    <row r="18" spans="2:7">
      <c r="B18" s="51" t="s">
        <v>32</v>
      </c>
      <c r="C18" s="52"/>
      <c r="D18" s="18" t="s">
        <v>12</v>
      </c>
      <c r="E18" s="18" t="s">
        <v>30</v>
      </c>
      <c r="F18" s="18" t="s">
        <v>31</v>
      </c>
      <c r="G18" s="34"/>
    </row>
    <row r="19" spans="2:7">
      <c r="B19" s="51" t="s">
        <v>33</v>
      </c>
      <c r="C19" s="52"/>
      <c r="D19" s="18" t="s">
        <v>34</v>
      </c>
      <c r="E19" s="15" t="s">
        <v>35</v>
      </c>
      <c r="F19" s="15" t="s">
        <v>35</v>
      </c>
      <c r="G19" s="34"/>
    </row>
    <row r="20" spans="2:7">
      <c r="B20" s="51" t="s">
        <v>36</v>
      </c>
      <c r="C20" s="52"/>
      <c r="D20" s="14">
        <v>2</v>
      </c>
      <c r="E20" s="14" t="s">
        <v>35</v>
      </c>
      <c r="F20" s="15" t="s">
        <v>37</v>
      </c>
      <c r="G20" s="34"/>
    </row>
    <row r="21" spans="2:7">
      <c r="B21" s="51" t="s">
        <v>38</v>
      </c>
      <c r="C21" s="52"/>
      <c r="D21" s="14">
        <v>1</v>
      </c>
      <c r="E21" s="14" t="s">
        <v>35</v>
      </c>
      <c r="F21" s="15" t="s">
        <v>35</v>
      </c>
      <c r="G21" s="34"/>
    </row>
    <row r="22" spans="2:7">
      <c r="B22" s="51" t="s">
        <v>39</v>
      </c>
      <c r="C22" s="52"/>
      <c r="D22" s="14">
        <v>2</v>
      </c>
      <c r="E22" s="14" t="s">
        <v>35</v>
      </c>
      <c r="F22" s="15" t="s">
        <v>35</v>
      </c>
      <c r="G22" s="34"/>
    </row>
    <row r="23" spans="2:7">
      <c r="B23" s="51" t="s">
        <v>40</v>
      </c>
      <c r="C23" s="52"/>
      <c r="D23" s="19" t="s">
        <v>41</v>
      </c>
      <c r="E23" s="14" t="s">
        <v>35</v>
      </c>
      <c r="F23" s="15" t="s">
        <v>35</v>
      </c>
      <c r="G23" s="34"/>
    </row>
    <row r="24" spans="2:7">
      <c r="B24" s="51" t="s">
        <v>42</v>
      </c>
      <c r="C24" s="52"/>
      <c r="D24" s="19" t="s">
        <v>41</v>
      </c>
      <c r="E24" s="14" t="s">
        <v>35</v>
      </c>
      <c r="F24" s="15" t="s">
        <v>35</v>
      </c>
      <c r="G24" s="34"/>
    </row>
    <row r="25" spans="2:7">
      <c r="B25" s="20" t="s">
        <v>43</v>
      </c>
      <c r="C25" s="21"/>
      <c r="D25" s="19" t="s">
        <v>41</v>
      </c>
      <c r="E25" s="14" t="s">
        <v>35</v>
      </c>
      <c r="F25" s="15" t="s">
        <v>35</v>
      </c>
      <c r="G25" s="34"/>
    </row>
    <row r="26" spans="2:7">
      <c r="B26" s="51" t="s">
        <v>44</v>
      </c>
      <c r="C26" s="52"/>
      <c r="D26" s="19" t="s">
        <v>45</v>
      </c>
      <c r="E26" s="14" t="s">
        <v>35</v>
      </c>
      <c r="F26" s="15" t="s">
        <v>35</v>
      </c>
      <c r="G26" s="34"/>
    </row>
    <row r="27" spans="2:7">
      <c r="B27" s="51" t="s">
        <v>46</v>
      </c>
      <c r="C27" s="52"/>
      <c r="D27" s="14">
        <v>0</v>
      </c>
      <c r="E27" s="14" t="s">
        <v>35</v>
      </c>
      <c r="F27" s="15" t="s">
        <v>35</v>
      </c>
      <c r="G27" s="34"/>
    </row>
    <row r="28" spans="2:7" ht="15.75" thickBot="1">
      <c r="B28" s="53" t="s">
        <v>47</v>
      </c>
      <c r="C28" s="54"/>
      <c r="D28" s="11">
        <v>1</v>
      </c>
      <c r="E28" s="11" t="s">
        <v>35</v>
      </c>
      <c r="F28" s="13" t="s">
        <v>35</v>
      </c>
      <c r="G28" s="35"/>
    </row>
    <row r="29" spans="2:7">
      <c r="B29" s="23" t="s">
        <v>48</v>
      </c>
      <c r="C29" s="24"/>
      <c r="D29" s="24"/>
      <c r="E29" s="24"/>
      <c r="F29" s="46"/>
      <c r="G29" s="36" t="s">
        <v>9</v>
      </c>
    </row>
    <row r="30" spans="2:7">
      <c r="B30" s="55" t="s">
        <v>49</v>
      </c>
      <c r="C30" s="56"/>
      <c r="D30" s="14">
        <f>IF(B30="DOOR SWITCH 2 (TC)",1,"N/A")</f>
        <v>1</v>
      </c>
      <c r="E30" s="14">
        <f>IF(B30="DOOR SWITCH 2 (TC)",1,"N/A")</f>
        <v>1</v>
      </c>
      <c r="F30" s="15" t="str">
        <f>IF(B30="DOOR SWITCH 2 (TC)","VIP 1","N/A")</f>
        <v>VIP 1</v>
      </c>
      <c r="G30" s="37"/>
    </row>
    <row r="31" spans="2:7">
      <c r="B31" s="17"/>
      <c r="C31" s="16"/>
      <c r="D31" s="14" t="s">
        <v>50</v>
      </c>
      <c r="E31" s="14" t="s">
        <v>35</v>
      </c>
      <c r="F31" s="15" t="str">
        <f>IF(B31="UPS","AUXILARY","N/A")</f>
        <v>N/A</v>
      </c>
      <c r="G31" s="37"/>
    </row>
    <row r="32" spans="2:7">
      <c r="B32" s="47"/>
      <c r="C32" s="48"/>
      <c r="D32" s="14" t="s">
        <v>35</v>
      </c>
      <c r="E32" s="14" t="s">
        <v>35</v>
      </c>
      <c r="F32" s="15" t="str">
        <f>IF(B32="MINI DC I/O 1","ON DISPLAY INTERFACE","N/A")</f>
        <v>N/A</v>
      </c>
      <c r="G32" s="37"/>
    </row>
    <row r="33" spans="2:7">
      <c r="B33" s="47"/>
      <c r="C33" s="48"/>
      <c r="D33" s="14" t="s">
        <v>35</v>
      </c>
      <c r="E33" s="14" t="s">
        <v>35</v>
      </c>
      <c r="F33" s="15" t="str">
        <f>IF(B33="MINI DC I/O 2","ON DISPLAY INTERFACE","N/A")</f>
        <v>N/A</v>
      </c>
      <c r="G33" s="37"/>
    </row>
    <row r="34" spans="2:7">
      <c r="B34" s="47"/>
      <c r="C34" s="48"/>
      <c r="D34" s="14" t="s">
        <v>35</v>
      </c>
      <c r="E34" s="14" t="s">
        <v>35</v>
      </c>
      <c r="F34" s="15" t="str">
        <f>IF(B34="MINI DC I/O 3","ON DISPLAY INTERFACE","N/A")</f>
        <v>N/A</v>
      </c>
      <c r="G34" s="37"/>
    </row>
    <row r="35" spans="2:7">
      <c r="B35" s="47" t="s">
        <v>51</v>
      </c>
      <c r="C35" s="48"/>
      <c r="D35" s="14" t="s">
        <v>35</v>
      </c>
      <c r="E35" s="14" t="s">
        <v>35</v>
      </c>
      <c r="F35" s="15" t="str">
        <f>IF(B35="MINI DC I/O 4","ON DISPLAY INTERFACE","N/A")</f>
        <v>N/A</v>
      </c>
      <c r="G35" s="37"/>
    </row>
    <row r="36" spans="2:7">
      <c r="B36" s="47" t="s">
        <v>51</v>
      </c>
      <c r="C36" s="48"/>
      <c r="D36" s="14" t="s">
        <v>35</v>
      </c>
      <c r="E36" s="14" t="s">
        <v>35</v>
      </c>
      <c r="F36" s="15" t="str">
        <f>IF(B36="MINI DC I/O 5","ON DISPLAY INTERFACE","N/A")</f>
        <v>N/A</v>
      </c>
      <c r="G36" s="37"/>
    </row>
    <row r="37" spans="2:7" ht="15.75" thickBot="1">
      <c r="B37" s="49" t="s">
        <v>51</v>
      </c>
      <c r="C37" s="50"/>
      <c r="D37" s="11" t="s">
        <v>35</v>
      </c>
      <c r="E37" s="11" t="s">
        <v>35</v>
      </c>
      <c r="F37" s="13" t="str">
        <f>IF(B37="MINI DC I/O 6","ON DISPLAY INTERFACE","N/A")</f>
        <v>N/A</v>
      </c>
      <c r="G37" s="38"/>
    </row>
    <row r="38" spans="2:7" ht="15.75" thickBot="1">
      <c r="C38" s="10"/>
      <c r="D38" s="10"/>
      <c r="E38" s="9"/>
      <c r="F38" s="3"/>
      <c r="G38" s="6"/>
    </row>
    <row r="39" spans="2:7">
      <c r="B39" s="23" t="s">
        <v>52</v>
      </c>
      <c r="C39" s="24"/>
      <c r="D39" s="24"/>
      <c r="E39" s="24"/>
      <c r="F39" s="24"/>
      <c r="G39" s="39"/>
    </row>
    <row r="40" spans="2:7">
      <c r="B40" s="63" t="s">
        <v>53</v>
      </c>
      <c r="C40" s="64"/>
      <c r="D40" s="65"/>
      <c r="E40" s="60" t="s">
        <v>54</v>
      </c>
      <c r="F40" s="48"/>
      <c r="G40" s="40"/>
    </row>
    <row r="41" spans="2:7">
      <c r="B41" s="25" t="s">
        <v>55</v>
      </c>
      <c r="C41" s="26"/>
      <c r="D41" s="26"/>
      <c r="E41" s="29" t="s">
        <v>56</v>
      </c>
      <c r="F41" s="29"/>
      <c r="G41" s="40"/>
    </row>
    <row r="42" spans="2:7">
      <c r="B42" s="25" t="s">
        <v>57</v>
      </c>
      <c r="C42" s="26"/>
      <c r="D42" s="26"/>
      <c r="E42" s="29" t="s">
        <v>50</v>
      </c>
      <c r="F42" s="29"/>
      <c r="G42" s="40"/>
    </row>
    <row r="43" spans="2:7" ht="15.75" thickBot="1">
      <c r="B43" s="57" t="s">
        <v>58</v>
      </c>
      <c r="C43" s="58"/>
      <c r="D43" s="59"/>
      <c r="E43" s="61" t="s">
        <v>50</v>
      </c>
      <c r="F43" s="62"/>
      <c r="G43" s="41"/>
    </row>
    <row r="44" spans="2:7">
      <c r="C44" s="10"/>
      <c r="D44" s="10"/>
      <c r="E44" s="9"/>
      <c r="F44" s="3"/>
      <c r="G44" s="6"/>
    </row>
    <row r="45" spans="2:7" ht="15.75" thickBot="1"/>
    <row r="46" spans="2:7">
      <c r="B46" s="7" t="s">
        <v>59</v>
      </c>
      <c r="C46" s="8"/>
      <c r="D46" s="8"/>
      <c r="E46" s="8"/>
      <c r="F46" s="8"/>
      <c r="G46" s="1"/>
    </row>
    <row r="47" spans="2:7">
      <c r="B47" s="72" t="s">
        <v>60</v>
      </c>
      <c r="C47" s="73"/>
      <c r="D47" s="73"/>
      <c r="E47" t="s">
        <v>61</v>
      </c>
      <c r="G47" s="2"/>
    </row>
    <row r="48" spans="2:7">
      <c r="B48" s="72" t="s">
        <v>62</v>
      </c>
      <c r="C48" s="73"/>
      <c r="D48" s="73"/>
      <c r="E48" t="s">
        <v>63</v>
      </c>
      <c r="G48" s="2"/>
    </row>
    <row r="49" spans="2:7">
      <c r="B49" s="72" t="s">
        <v>64</v>
      </c>
      <c r="C49" s="73"/>
      <c r="D49" s="73"/>
      <c r="E49" t="s">
        <v>65</v>
      </c>
      <c r="G49" s="2"/>
    </row>
    <row r="50" spans="2:7">
      <c r="B50" s="72" t="s">
        <v>66</v>
      </c>
      <c r="C50" s="73"/>
      <c r="D50" s="73"/>
      <c r="E50" t="s">
        <v>67</v>
      </c>
      <c r="G50" s="2"/>
    </row>
    <row r="51" spans="2:7">
      <c r="B51" s="72" t="s">
        <v>68</v>
      </c>
      <c r="C51" s="73"/>
      <c r="D51" s="73"/>
      <c r="E51" t="s">
        <v>69</v>
      </c>
      <c r="G51" s="2"/>
    </row>
    <row r="52" spans="2:7">
      <c r="B52" s="72" t="s">
        <v>70</v>
      </c>
      <c r="C52" s="73"/>
      <c r="D52" s="73"/>
      <c r="E52" t="s">
        <v>71</v>
      </c>
      <c r="G52" s="2"/>
    </row>
    <row r="53" spans="2:7">
      <c r="B53" s="72" t="s">
        <v>72</v>
      </c>
      <c r="C53" s="73"/>
      <c r="D53" s="73"/>
      <c r="E53" t="s">
        <v>73</v>
      </c>
      <c r="G53" s="2"/>
    </row>
    <row r="54" spans="2:7">
      <c r="B54" s="72" t="s">
        <v>74</v>
      </c>
      <c r="C54" s="73"/>
      <c r="D54" s="73"/>
      <c r="E54" t="s">
        <v>75</v>
      </c>
      <c r="G54" s="2"/>
    </row>
    <row r="55" spans="2:7">
      <c r="B55" s="72" t="s">
        <v>76</v>
      </c>
      <c r="C55" s="73"/>
      <c r="D55" s="73"/>
      <c r="E55" t="s">
        <v>77</v>
      </c>
      <c r="G55" s="2"/>
    </row>
    <row r="56" spans="2:7">
      <c r="B56" s="72" t="s">
        <v>78</v>
      </c>
      <c r="C56" s="73"/>
      <c r="D56" s="73"/>
      <c r="E56" t="s">
        <v>79</v>
      </c>
      <c r="G56" s="2"/>
    </row>
    <row r="57" spans="2:7">
      <c r="B57" s="72" t="s">
        <v>80</v>
      </c>
      <c r="C57" s="73"/>
      <c r="D57" s="73"/>
      <c r="E57" t="s">
        <v>81</v>
      </c>
      <c r="G57" s="2"/>
    </row>
    <row r="58" spans="2:7" ht="15.75" thickBot="1">
      <c r="B58" s="74" t="s">
        <v>82</v>
      </c>
      <c r="C58" s="75"/>
      <c r="D58" s="75"/>
      <c r="E58" s="22" t="s">
        <v>83</v>
      </c>
      <c r="F58" s="4"/>
      <c r="G58" s="5"/>
    </row>
    <row r="60" spans="2:7">
      <c r="B60" t="s">
        <v>84</v>
      </c>
    </row>
  </sheetData>
  <mergeCells count="68">
    <mergeCell ref="B57:D57"/>
    <mergeCell ref="B58:D58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D1:F1"/>
    <mergeCell ref="B23:C23"/>
    <mergeCell ref="B22:C22"/>
    <mergeCell ref="B21:C21"/>
    <mergeCell ref="B20:C20"/>
    <mergeCell ref="B19:C19"/>
    <mergeCell ref="B16:C16"/>
    <mergeCell ref="D9:F9"/>
    <mergeCell ref="D10:F10"/>
    <mergeCell ref="B6:B9"/>
    <mergeCell ref="B4:C4"/>
    <mergeCell ref="B5:C5"/>
    <mergeCell ref="D4:F4"/>
    <mergeCell ref="D5:F5"/>
    <mergeCell ref="D6:F6"/>
    <mergeCell ref="D7:F7"/>
    <mergeCell ref="B41:D41"/>
    <mergeCell ref="B42:D42"/>
    <mergeCell ref="B43:D43"/>
    <mergeCell ref="B39:F39"/>
    <mergeCell ref="E40:F40"/>
    <mergeCell ref="E41:F41"/>
    <mergeCell ref="E42:F42"/>
    <mergeCell ref="E43:F43"/>
    <mergeCell ref="B40:D40"/>
    <mergeCell ref="B29:F29"/>
    <mergeCell ref="B30:C30"/>
    <mergeCell ref="B32:C32"/>
    <mergeCell ref="B33:C33"/>
    <mergeCell ref="B34:C34"/>
    <mergeCell ref="G15:G28"/>
    <mergeCell ref="G29:G37"/>
    <mergeCell ref="G39:G43"/>
    <mergeCell ref="B3:C3"/>
    <mergeCell ref="G2:G3"/>
    <mergeCell ref="B15:F15"/>
    <mergeCell ref="G4:G13"/>
    <mergeCell ref="B35:C35"/>
    <mergeCell ref="B36:C36"/>
    <mergeCell ref="B37:C37"/>
    <mergeCell ref="B17:C17"/>
    <mergeCell ref="B18:C18"/>
    <mergeCell ref="B28:C28"/>
    <mergeCell ref="B27:C27"/>
    <mergeCell ref="B26:C26"/>
    <mergeCell ref="B24:C2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8:F8"/>
  </mergeCells>
  <dataValidations count="2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29" xr:uid="{00000000-0002-0000-0000-000007000000}">
      <formula1>"DOOR SWITCH 2 (TC), "</formula1>
    </dataValidation>
    <dataValidation type="list" errorStyle="warning" allowBlank="1" showInputMessage="1" showErrorMessage="1" sqref="B30:C30" xr:uid="{00000000-0002-0000-0000-000008000000}">
      <formula1>"--,DOOR SWITCH 2 (TC),'"</formula1>
    </dataValidation>
    <dataValidation type="list" allowBlank="1" showInputMessage="1" showErrorMessage="1" sqref="D27" xr:uid="{00000000-0002-0000-0000-000009000000}">
      <formula1>"0,1,2"</formula1>
    </dataValidation>
    <dataValidation type="list" allowBlank="1" showInputMessage="1" showErrorMessage="1" sqref="D21" xr:uid="{00000000-0002-0000-0000-00000A000000}">
      <formula1>"0,1"</formula1>
    </dataValidation>
    <dataValidation type="list" allowBlank="1" showInputMessage="1" showErrorMessage="1" sqref="D26" xr:uid="{00000000-0002-0000-0000-00000B000000}">
      <formula1>"YES,NO"</formula1>
    </dataValidation>
    <dataValidation type="list" errorStyle="warning" allowBlank="1" showInputMessage="1" showErrorMessage="1" sqref="D24:D25" xr:uid="{00000000-0002-0000-0000-00000C000000}">
      <formula1>"YES,NO"</formula1>
    </dataValidation>
    <dataValidation type="list" allowBlank="1" showInputMessage="1" showErrorMessage="1" sqref="D31" xr:uid="{00000000-0002-0000-0000-00000D000000}">
      <formula1>"CONTROL EQUIPMENT,ENTIRE DISPLAY,N/A"</formula1>
    </dataValidation>
    <dataValidation type="list" errorStyle="warning" allowBlank="1" showInputMessage="1" showErrorMessage="1" sqref="C31" xr:uid="{00000000-0002-0000-0000-00000E000000}">
      <formula1>"--,ALPHA FXM SERIES,TRIPPLITE,'"</formula1>
    </dataValidation>
    <dataValidation type="list" errorStyle="warning" allowBlank="1" showInputMessage="1" showErrorMessage="1" sqref="B31" xr:uid="{00000000-0002-0000-0000-00000F000000}">
      <formula1>"--,UPS,'"</formula1>
    </dataValidation>
    <dataValidation type="list" allowBlank="1" showInputMessage="1" showErrorMessage="1" sqref="B32" xr:uid="{00000000-0002-0000-0000-000010000000}">
      <formula1>"MINI DC I/O 1,'"</formula1>
    </dataValidation>
    <dataValidation type="list" allowBlank="1" showInputMessage="1" showErrorMessage="1" sqref="B33:C33" xr:uid="{00000000-0002-0000-0000-000011000000}">
      <formula1>"MINI DC I/O 2,'"</formula1>
    </dataValidation>
    <dataValidation type="list" allowBlank="1" showInputMessage="1" showErrorMessage="1" sqref="B34:C34" xr:uid="{00000000-0002-0000-0000-000012000000}">
      <formula1>"MINI DC I/O 3,'"</formula1>
    </dataValidation>
    <dataValidation type="list" allowBlank="1" showInputMessage="1" showErrorMessage="1" sqref="B35:C35" xr:uid="{00000000-0002-0000-0000-000013000000}">
      <formula1>"MINI DC I/O 4,'"</formula1>
    </dataValidation>
    <dataValidation type="list" allowBlank="1" showInputMessage="1" showErrorMessage="1" sqref="B36:C36" xr:uid="{00000000-0002-0000-0000-000014000000}">
      <formula1>"MINI DC I/O 5,'"</formula1>
    </dataValidation>
    <dataValidation type="list" allowBlank="1" showInputMessage="1" showErrorMessage="1" sqref="B37:C37" xr:uid="{00000000-0002-0000-0000-000015000000}">
      <formula1>"MINI DC I/O 6,'"</formula1>
    </dataValidation>
    <dataValidation type="list" errorStyle="warning" allowBlank="1" showInputMessage="1" showErrorMessage="1" sqref="D23" xr:uid="{00000000-0002-0000-0000-000016000000}">
      <formula1>"NO,1,2,3,4,5,6,7,8,9,10"</formula1>
    </dataValidation>
    <dataValidation type="list" errorStyle="warning" allowBlank="1" showInputMessage="1" showErrorMessage="1" sqref="D22" xr:uid="{00000000-0002-0000-0000-000017000000}">
      <formula1>"1,2,3,4,5,6,7,8,9,10"</formula1>
    </dataValidation>
    <dataValidation type="list" errorStyle="warning" allowBlank="1" showInputMessage="1" showErrorMessage="1" sqref="D20" xr:uid="{00000000-0002-0000-0000-000018000000}">
      <formula1>"1,2,3,4,5,6,7,8"</formula1>
    </dataValidation>
    <dataValidation type="list" errorStyle="warning" allowBlank="1" showInputMessage="1" showErrorMessage="1" sqref="D28" xr:uid="{00000000-0002-0000-0000-000019000000}">
      <formula1>"1,2"</formula1>
    </dataValidation>
    <dataValidation type="list" errorStyle="warning" allowBlank="1" showInputMessage="1" showErrorMessage="1" sqref="F23" xr:uid="{00000000-0002-0000-0000-00001A000000}">
      <formula1>"'--,CAN,I/O"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C25740</OrderProject_x0020_ID>
    <Rev xmlns="2cc016c5-161d-4d6b-a532-6cf687f4a3ab">00</Rev>
    <DocNumber xmlns="2cc016c5-161d-4d6b-a532-6cf687f4a3ab">DD4143026</DocNumber>
    <_dlc_DocId xmlns="b479dd50-8d7e-4b78-9fb1-00cf65781f6b">75D2Y5VYC55K-1220653723-33077</_dlc_DocId>
    <_dlc_DocIdUrl xmlns="b479dd50-8d7e-4b78-9fb1-00cf65781f6b">
      <Url>https://daktronics.sharepoint.com/sites/docs-engineering/_layouts/15/DocIdRedir.aspx?ID=75D2Y5VYC55K-1220653723-33077</Url>
      <Description>75D2Y5VYC55K-1220653723-33077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3F0E1-83CB-4481-9F6F-BAC9C7AE9A4E}"/>
</file>

<file path=customXml/itemProps2.xml><?xml version="1.0" encoding="utf-8"?>
<ds:datastoreItem xmlns:ds="http://schemas.openxmlformats.org/officeDocument/2006/customXml" ds:itemID="{1FFF8CB8-70D2-437D-BA9C-431DF8234E69}"/>
</file>

<file path=customXml/itemProps3.xml><?xml version="1.0" encoding="utf-8"?>
<ds:datastoreItem xmlns:ds="http://schemas.openxmlformats.org/officeDocument/2006/customXml" ds:itemID="{A180B00A-481C-4073-85B9-0408226A4183}"/>
</file>

<file path=customXml/itemProps4.xml><?xml version="1.0" encoding="utf-8"?>
<ds:datastoreItem xmlns:ds="http://schemas.openxmlformats.org/officeDocument/2006/customXml" ds:itemID="{788718B3-701E-4760-9E42-5E3B030198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C25740 Oregon DOT, Site Config, VX-2428-64X64-20-RGB @2 GEN IV</dc:title>
  <dc:subject/>
  <dc:creator>Dan Muzzey</dc:creator>
  <cp:keywords/>
  <dc:description/>
  <cp:lastModifiedBy/>
  <cp:revision/>
  <dcterms:created xsi:type="dcterms:W3CDTF">2017-03-27T20:46:42Z</dcterms:created>
  <dcterms:modified xsi:type="dcterms:W3CDTF">2023-01-12T19:10:51Z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3e345304-e1fc-4661-bb97-4a15dc07e9e1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