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23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1_11BC02ECCCF27470226BB0FA90FE21B6D2EB2F47" xr6:coauthVersionLast="47" xr6:coauthVersionMax="47" xr10:uidLastSave="{00000000-0000-0000-0000-000000000000}"/>
  <bookViews>
    <workbookView xWindow="0" yWindow="0" windowWidth="23040" windowHeight="9672" xr2:uid="{00000000-000D-0000-FFFF-FFFF00000000}"/>
  </bookViews>
  <sheets>
    <sheet name="Sheet1" sheetId="1" r:id="rId1"/>
    <sheet name="Sheet2" sheetId="2" r:id="rId2"/>
  </sheets>
  <calcPr calcId="17102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3" i="1" l="1"/>
  <c r="F142" i="1"/>
  <c r="F141" i="1"/>
  <c r="F140" i="1"/>
  <c r="F139" i="1"/>
  <c r="F138" i="1"/>
  <c r="F137" i="1"/>
  <c r="F44" i="1"/>
  <c r="F43" i="1"/>
  <c r="F42" i="1"/>
  <c r="F41" i="1"/>
  <c r="F40" i="1"/>
  <c r="F39" i="1"/>
  <c r="F38" i="1"/>
  <c r="F37" i="1"/>
  <c r="F87" i="1" l="1"/>
  <c r="F93" i="1"/>
  <c r="F92" i="1"/>
  <c r="F91" i="1"/>
  <c r="F90" i="1"/>
  <c r="F89" i="1"/>
  <c r="F8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F2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34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G59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68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F78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83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G10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18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F128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133" authorId="1" shapeId="0" xr:uid="{00000000-0006-0000-0000-00000C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<sst xmlns="http://schemas.openxmlformats.org/spreadsheetml/2006/main" count="389" uniqueCount="113">
  <si>
    <t>DD3747880</t>
  </si>
  <si>
    <t>C25757 City of Glendale, Site Config, VF-2420-27x90-46-A @1 (East Bound)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</si>
  <si>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</si>
  <si>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</si>
  <si>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</si>
  <si>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</si>
  <si>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</si>
  <si>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</si>
  <si>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</si>
  <si>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</si>
  <si>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</si>
  <si>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</si>
  <si>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</si>
  <si>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MONOCHROME</t>
  </si>
  <si>
    <t>MODULE POWER TYPE</t>
  </si>
  <si>
    <t>GEN 4 (24 VOLT BUS)</t>
  </si>
  <si>
    <t>MODULE SIZE</t>
  </si>
  <si>
    <t>9X5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</si>
  <si>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</si>
  <si>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</si>
  <si>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</si>
  <si>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</si>
  <si>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</si>
  <si>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</si>
  <si>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</si>
  <si>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</si>
  <si>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</si>
  <si>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</si>
  <si>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</si>
  <si>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</si>
  <si>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</si>
  <si>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</si>
  <si>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</si>
  <si>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</si>
  <si>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</si>
  <si>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</si>
  <si>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</si>
  <si>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</si>
  <si>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</si>
  <si>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</si>
  <si>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</si>
  <si>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</si>
  <si>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</si>
  <si>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</si>
  <si>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NO</t>
  </si>
  <si>
    <t>CABINET HEATERS</t>
  </si>
  <si>
    <t>DEFOG HEATERS</t>
  </si>
  <si>
    <t>FACE FANS</t>
  </si>
  <si>
    <t>INTAKE FANS</t>
  </si>
  <si>
    <t>YES</t>
  </si>
  <si>
    <t>BEACONS</t>
  </si>
  <si>
    <t>SURGE SUPPRESSORS</t>
  </si>
  <si>
    <t>ADVANCED SETUP</t>
  </si>
  <si>
    <t>DOOR SWITCH 2 (TC) - See Note 1</t>
  </si>
  <si>
    <t>N/A</t>
  </si>
  <si>
    <t/>
  </si>
  <si>
    <t>CUSTOM OPTIONS</t>
  </si>
  <si>
    <t>TRANSLATION TABLE</t>
  </si>
  <si>
    <t>CONTROLLER CONFIGURATION PACKAGE</t>
  </si>
  <si>
    <t>MULTI-DIRECTIONAL LIGHT SENSOR (MDLS)</t>
  </si>
  <si>
    <t>I/O</t>
  </si>
  <si>
    <t xml:space="preserve">Notes 1:  </t>
  </si>
  <si>
    <t>The traffic cabinet door switch should be connected to TOP LEFT VFC.  The Door Switch 2 (TC)  will only be setup on the VFC that has the door switch connected to it using the advanced setup.</t>
  </si>
  <si>
    <t>C25757 City of Glendale, Site Config, VX-2428-48x48-20-RGB @1 (East Bound)</t>
  </si>
  <si>
    <t>VX</t>
  </si>
  <si>
    <t>FULL COLOR</t>
  </si>
  <si>
    <t>16X16</t>
  </si>
  <si>
    <t>NONE</t>
  </si>
  <si>
    <t>ISOLATION BOARD - See Note 2</t>
  </si>
  <si>
    <t>VIP 1</t>
  </si>
  <si>
    <t>Notes 2:</t>
  </si>
  <si>
    <t>The Isolation board's harness should be connected to TOP LEFT VFC.  The Isolation Boards option located within the guided setup should only be set to 3 on the VFC that has the isolation boards connected to it.</t>
  </si>
  <si>
    <t>C25757 City of Glendale, Site Config, VX-2428-48x48-20-RGB @4 (West Bound)</t>
  </si>
  <si>
    <t>1, 2, 3, &amp; 4</t>
  </si>
  <si>
    <t>VIP1</t>
  </si>
  <si>
    <t>VF-2420-27x90-46-A Drawings</t>
  </si>
  <si>
    <t>Schematic, DC Power System, 2-4 Power Supplies, 27 High, 46 mm Signs</t>
  </si>
  <si>
    <t>Drawing-1054621</t>
  </si>
  <si>
    <t>Schematic, VF-24X0, 120 VAC</t>
  </si>
  <si>
    <t>Drawing-1056399</t>
  </si>
  <si>
    <t>Shop Drawing, VF-24**-27x90-46-*</t>
  </si>
  <si>
    <t>Drawing-1159673</t>
  </si>
  <si>
    <t>Site Riser, VF-2420-27x90-46-A and VX-2428-48x48-20-RGB</t>
  </si>
  <si>
    <t>Drawing-3735499</t>
  </si>
  <si>
    <t>Rear Electrical, VF-2420-27x90-46-A</t>
  </si>
  <si>
    <t>Drawing-3735932</t>
  </si>
  <si>
    <t>Schematic, Signal, VF-2420-27x90-46-A</t>
  </si>
  <si>
    <t>Drawing-3736092</t>
  </si>
  <si>
    <t>Site Interconnect, One AC Display and Eight DC Displays</t>
  </si>
  <si>
    <t>Drawing-3743875</t>
  </si>
  <si>
    <t>VX-2428-48x48-20-RGB Drawings</t>
  </si>
  <si>
    <t>Schematic, DC Power, VX-2428 Gen II, 20 mm, 48 Wide</t>
  </si>
  <si>
    <t xml:space="preserve">Drawing-3217573 </t>
  </si>
  <si>
    <t>Schematic, Signal, VX-2428, Gen II, 20 mm, No Airflow Sensors</t>
  </si>
  <si>
    <t xml:space="preserve">Drawing-3217667 </t>
  </si>
  <si>
    <t>Final Assembly, VX-24**</t>
  </si>
  <si>
    <t xml:space="preserve">Drawing-3304663 </t>
  </si>
  <si>
    <t>Shop Drawing, VX-2428-48x48-20-*</t>
  </si>
  <si>
    <t>Drawing-3330412</t>
  </si>
  <si>
    <t>Traffic Cabinet Drawings</t>
  </si>
  <si>
    <t>Schematic, TC, DC Power System, 2-4 Power Supplies, 6-8 VX-2428</t>
  </si>
  <si>
    <t>Drawing-1122664</t>
  </si>
  <si>
    <t>Shop Drawing, TC, 334, Aluminum, Pole Mount, Two VFCs</t>
  </si>
  <si>
    <t>Drawing-3433936</t>
  </si>
  <si>
    <t>Final Assembly, TC, 334, Aluminum, Pole Mount, Two VFCs</t>
  </si>
  <si>
    <t xml:space="preserve">Drawing-3735933 </t>
  </si>
  <si>
    <t>Signal Schematic, TC, VFC, DOD, Two Door, Four Power Supplies</t>
  </si>
  <si>
    <t xml:space="preserve">Drawing-3737290 </t>
  </si>
  <si>
    <t>Site Interconnect, One AC Display, Five DC Displays</t>
  </si>
  <si>
    <t xml:space="preserve">Drawing-3743875 </t>
  </si>
  <si>
    <t>Schematic, TC, 120 VAC, Two Fan, 2-4 Power Supplies, One Sign</t>
  </si>
  <si>
    <t>Drawing-3767962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</si>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</sst>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quotePrefix="1"/>
    <xf numFmtId="0" fontId="0" fillId="0" borderId="8" xfId="0" applyBorder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0" xfId="0" applyAlignment="1">
      <alignment horizontal="left"/>
    </xf>
    <xf numFmtId="0" fontId="0" fillId="2" borderId="37" xfId="0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0" fillId="0" borderId="7" xfId="0" applyBorder="1"/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2" borderId="37" xfId="0" applyFill="1" applyBorder="1" applyAlignment="1">
      <alignment horizontal="left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16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8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178"/>
  <sheetViews>
    <sheetView tabSelected="1" topLeftCell="A157" workbookViewId="0">
      <selection activeCell="B163" sqref="B163:E163"/>
    </sheetView>
  </sheetViews>
  <sheetFormatPr defaultRowHeight="14.4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" thickBot="1">
      <c r="B1" t="s">
        <v>0</v>
      </c>
      <c r="D1" s="53" t="s">
        <v>1</v>
      </c>
      <c r="E1" s="53"/>
      <c r="F1" s="53"/>
      <c r="G1" t="s">
        <v>2</v>
      </c>
    </row>
    <row r="2" spans="2:7">
      <c r="B2" s="33" t="s">
        <v>3</v>
      </c>
      <c r="C2" s="34"/>
      <c r="D2" s="34"/>
      <c r="E2" s="34"/>
      <c r="F2" s="34"/>
      <c r="G2" s="78" t="s">
        <v>4</v>
      </c>
    </row>
    <row r="3" spans="2:7" ht="15" thickBot="1">
      <c r="B3" s="69" t="s">
        <v>5</v>
      </c>
      <c r="C3" s="53"/>
      <c r="D3" s="73" t="s">
        <v>6</v>
      </c>
      <c r="E3" s="74"/>
      <c r="F3" s="74"/>
      <c r="G3" s="79"/>
    </row>
    <row r="4" spans="2:7">
      <c r="B4" s="80" t="s">
        <v>7</v>
      </c>
      <c r="C4" s="81"/>
      <c r="D4" s="82" t="s">
        <v>8</v>
      </c>
      <c r="E4" s="82"/>
      <c r="F4" s="82"/>
      <c r="G4" s="57">
        <v>1</v>
      </c>
    </row>
    <row r="5" spans="2:7">
      <c r="B5" s="51" t="s">
        <v>9</v>
      </c>
      <c r="C5" s="52"/>
      <c r="D5" s="64" t="s">
        <v>10</v>
      </c>
      <c r="E5" s="64"/>
      <c r="F5" s="64"/>
      <c r="G5" s="58"/>
    </row>
    <row r="6" spans="2:7">
      <c r="B6" s="66" t="s">
        <v>11</v>
      </c>
      <c r="C6" s="16" t="s">
        <v>12</v>
      </c>
      <c r="D6" s="64" t="s">
        <v>13</v>
      </c>
      <c r="E6" s="64"/>
      <c r="F6" s="64"/>
      <c r="G6" s="58"/>
    </row>
    <row r="7" spans="2:7">
      <c r="B7" s="66"/>
      <c r="C7" s="16" t="s">
        <v>14</v>
      </c>
      <c r="D7" s="64" t="s">
        <v>15</v>
      </c>
      <c r="E7" s="64"/>
      <c r="F7" s="64"/>
      <c r="G7" s="58"/>
    </row>
    <row r="8" spans="2:7">
      <c r="B8" s="66"/>
      <c r="C8" s="16" t="s">
        <v>16</v>
      </c>
      <c r="D8" s="64" t="s">
        <v>17</v>
      </c>
      <c r="E8" s="64"/>
      <c r="F8" s="64"/>
      <c r="G8" s="58"/>
    </row>
    <row r="9" spans="2:7">
      <c r="B9" s="66"/>
      <c r="C9" s="16" t="s">
        <v>18</v>
      </c>
      <c r="D9" s="37">
        <v>46</v>
      </c>
      <c r="E9" s="37"/>
      <c r="F9" s="37"/>
      <c r="G9" s="58"/>
    </row>
    <row r="10" spans="2:7">
      <c r="B10" s="63" t="s">
        <v>19</v>
      </c>
      <c r="C10" s="64"/>
      <c r="D10" s="37">
        <v>27</v>
      </c>
      <c r="E10" s="37"/>
      <c r="F10" s="37"/>
      <c r="G10" s="58"/>
    </row>
    <row r="11" spans="2:7">
      <c r="B11" s="63" t="s">
        <v>20</v>
      </c>
      <c r="C11" s="64"/>
      <c r="D11" s="37">
        <v>90</v>
      </c>
      <c r="E11" s="37"/>
      <c r="F11" s="37"/>
      <c r="G11" s="58"/>
    </row>
    <row r="12" spans="2:7">
      <c r="B12" s="63" t="s">
        <v>21</v>
      </c>
      <c r="C12" s="64"/>
      <c r="D12" s="64" t="s">
        <v>22</v>
      </c>
      <c r="E12" s="64"/>
      <c r="F12" s="64"/>
      <c r="G12" s="58"/>
    </row>
    <row r="13" spans="2:7">
      <c r="B13" s="63" t="s">
        <v>23</v>
      </c>
      <c r="C13" s="64"/>
      <c r="D13" s="37">
        <v>1</v>
      </c>
      <c r="E13" s="37"/>
      <c r="F13" s="37"/>
      <c r="G13" s="58"/>
    </row>
    <row r="14" spans="2:7" ht="15" thickBot="1">
      <c r="B14" s="70" t="s">
        <v>24</v>
      </c>
      <c r="C14" s="71"/>
      <c r="D14" s="72" t="s">
        <v>25</v>
      </c>
      <c r="E14" s="72"/>
      <c r="F14" s="72"/>
      <c r="G14" s="59"/>
    </row>
    <row r="15" spans="2:7" ht="15" thickBot="1"/>
    <row r="16" spans="2:7">
      <c r="B16" s="33" t="s">
        <v>26</v>
      </c>
      <c r="C16" s="34"/>
      <c r="D16" s="34"/>
      <c r="E16" s="34"/>
      <c r="F16" s="45"/>
      <c r="G16" s="54">
        <v>1</v>
      </c>
    </row>
    <row r="17" spans="2:7">
      <c r="B17" s="40" t="s">
        <v>5</v>
      </c>
      <c r="C17" s="41"/>
      <c r="D17" s="10" t="s">
        <v>6</v>
      </c>
      <c r="E17" s="10" t="s">
        <v>27</v>
      </c>
      <c r="F17" s="10" t="s">
        <v>28</v>
      </c>
      <c r="G17" s="55"/>
    </row>
    <row r="18" spans="2:7">
      <c r="B18" s="51" t="s">
        <v>29</v>
      </c>
      <c r="C18" s="52"/>
      <c r="D18" s="16" t="s">
        <v>30</v>
      </c>
      <c r="E18" s="16" t="s">
        <v>31</v>
      </c>
      <c r="F18" s="16" t="s">
        <v>32</v>
      </c>
      <c r="G18" s="55"/>
    </row>
    <row r="19" spans="2:7">
      <c r="B19" s="51" t="s">
        <v>29</v>
      </c>
      <c r="C19" s="52"/>
      <c r="D19" s="16" t="s">
        <v>10</v>
      </c>
      <c r="E19" s="16" t="s">
        <v>31</v>
      </c>
      <c r="F19" s="16" t="s">
        <v>32</v>
      </c>
      <c r="G19" s="55"/>
    </row>
    <row r="20" spans="2:7">
      <c r="B20" s="51" t="s">
        <v>29</v>
      </c>
      <c r="C20" s="52"/>
      <c r="D20" s="16" t="s">
        <v>33</v>
      </c>
      <c r="E20" s="16" t="s">
        <v>31</v>
      </c>
      <c r="F20" s="16" t="s">
        <v>32</v>
      </c>
      <c r="G20" s="55"/>
    </row>
    <row r="21" spans="2:7">
      <c r="B21" s="51" t="s">
        <v>29</v>
      </c>
      <c r="C21" s="52"/>
      <c r="D21" s="16" t="s">
        <v>34</v>
      </c>
      <c r="E21" s="16" t="s">
        <v>31</v>
      </c>
      <c r="F21" s="16" t="s">
        <v>32</v>
      </c>
      <c r="G21" s="55"/>
    </row>
    <row r="22" spans="2:7">
      <c r="B22" s="51" t="s">
        <v>35</v>
      </c>
      <c r="C22" s="52"/>
      <c r="D22" s="16" t="s">
        <v>36</v>
      </c>
      <c r="E22" s="16" t="s">
        <v>31</v>
      </c>
      <c r="F22" s="16" t="s">
        <v>32</v>
      </c>
      <c r="G22" s="55"/>
    </row>
    <row r="23" spans="2:7">
      <c r="B23" s="51" t="s">
        <v>35</v>
      </c>
      <c r="C23" s="52"/>
      <c r="D23" s="16" t="s">
        <v>37</v>
      </c>
      <c r="E23" s="16" t="s">
        <v>31</v>
      </c>
      <c r="F23" s="16" t="s">
        <v>32</v>
      </c>
      <c r="G23" s="55"/>
    </row>
    <row r="24" spans="2:7">
      <c r="B24" s="51" t="s">
        <v>35</v>
      </c>
      <c r="C24" s="52"/>
      <c r="D24" s="16" t="s">
        <v>11</v>
      </c>
      <c r="E24" s="16" t="s">
        <v>31</v>
      </c>
      <c r="F24" s="16" t="s">
        <v>32</v>
      </c>
      <c r="G24" s="55"/>
    </row>
    <row r="25" spans="2:7">
      <c r="B25" s="51" t="s">
        <v>38</v>
      </c>
      <c r="C25" s="52"/>
      <c r="D25" s="16" t="s">
        <v>37</v>
      </c>
      <c r="E25" s="16" t="s">
        <v>31</v>
      </c>
      <c r="F25" s="16" t="s">
        <v>32</v>
      </c>
      <c r="G25" s="55"/>
    </row>
    <row r="26" spans="2:7">
      <c r="B26" s="51" t="s">
        <v>39</v>
      </c>
      <c r="C26" s="52"/>
      <c r="D26" s="12">
        <v>2</v>
      </c>
      <c r="E26" s="12" t="s">
        <v>40</v>
      </c>
      <c r="F26" s="16" t="s">
        <v>32</v>
      </c>
      <c r="G26" s="55"/>
    </row>
    <row r="27" spans="2:7">
      <c r="B27" s="51" t="s">
        <v>41</v>
      </c>
      <c r="C27" s="52"/>
      <c r="D27" s="12">
        <v>1</v>
      </c>
      <c r="E27" s="12" t="s">
        <v>40</v>
      </c>
      <c r="F27" s="13" t="s">
        <v>40</v>
      </c>
      <c r="G27" s="55"/>
    </row>
    <row r="28" spans="2:7">
      <c r="B28" s="51" t="s">
        <v>42</v>
      </c>
      <c r="C28" s="52"/>
      <c r="D28" s="12">
        <v>4</v>
      </c>
      <c r="E28" s="12" t="s">
        <v>40</v>
      </c>
      <c r="F28" s="13" t="s">
        <v>40</v>
      </c>
      <c r="G28" s="55"/>
    </row>
    <row r="29" spans="2:7">
      <c r="B29" s="51" t="s">
        <v>43</v>
      </c>
      <c r="C29" s="52"/>
      <c r="D29" s="17" t="s">
        <v>44</v>
      </c>
      <c r="E29" s="12" t="s">
        <v>40</v>
      </c>
      <c r="F29" s="13" t="s">
        <v>40</v>
      </c>
      <c r="G29" s="55"/>
    </row>
    <row r="30" spans="2:7">
      <c r="B30" s="51" t="s">
        <v>45</v>
      </c>
      <c r="C30" s="52"/>
      <c r="D30" s="17" t="s">
        <v>44</v>
      </c>
      <c r="E30" s="12" t="s">
        <v>40</v>
      </c>
      <c r="F30" s="13" t="s">
        <v>40</v>
      </c>
      <c r="G30" s="55"/>
    </row>
    <row r="31" spans="2:7">
      <c r="B31" s="51" t="s">
        <v>46</v>
      </c>
      <c r="C31" s="52"/>
      <c r="D31" s="17" t="s">
        <v>44</v>
      </c>
      <c r="E31" s="12" t="s">
        <v>40</v>
      </c>
      <c r="F31" s="13" t="s">
        <v>40</v>
      </c>
      <c r="G31" s="55"/>
    </row>
    <row r="32" spans="2:7">
      <c r="B32" s="18" t="s">
        <v>47</v>
      </c>
      <c r="C32" s="19"/>
      <c r="D32" s="17" t="s">
        <v>44</v>
      </c>
      <c r="E32" s="12" t="s">
        <v>40</v>
      </c>
      <c r="F32" s="13" t="s">
        <v>40</v>
      </c>
      <c r="G32" s="55"/>
    </row>
    <row r="33" spans="2:7">
      <c r="B33" s="51" t="s">
        <v>48</v>
      </c>
      <c r="C33" s="52"/>
      <c r="D33" s="17" t="s">
        <v>49</v>
      </c>
      <c r="E33" s="12" t="s">
        <v>40</v>
      </c>
      <c r="F33" s="13" t="s">
        <v>40</v>
      </c>
      <c r="G33" s="55"/>
    </row>
    <row r="34" spans="2:7">
      <c r="B34" s="51" t="s">
        <v>50</v>
      </c>
      <c r="C34" s="52"/>
      <c r="D34" s="12">
        <v>0</v>
      </c>
      <c r="E34" s="12" t="s">
        <v>40</v>
      </c>
      <c r="F34" s="13" t="s">
        <v>40</v>
      </c>
      <c r="G34" s="55"/>
    </row>
    <row r="35" spans="2:7" ht="15" thickBot="1">
      <c r="B35" s="76" t="s">
        <v>51</v>
      </c>
      <c r="C35" s="77"/>
      <c r="D35" s="9">
        <v>1</v>
      </c>
      <c r="E35" s="9" t="s">
        <v>40</v>
      </c>
      <c r="F35" s="11" t="s">
        <v>40</v>
      </c>
      <c r="G35" s="56"/>
    </row>
    <row r="36" spans="2:7">
      <c r="B36" s="33" t="s">
        <v>52</v>
      </c>
      <c r="C36" s="34"/>
      <c r="D36" s="34"/>
      <c r="E36" s="34"/>
      <c r="F36" s="45"/>
      <c r="G36" s="57">
        <v>1</v>
      </c>
    </row>
    <row r="37" spans="2:7">
      <c r="B37" s="46" t="s">
        <v>53</v>
      </c>
      <c r="C37" s="47"/>
      <c r="D37" s="12">
        <v>1</v>
      </c>
      <c r="E37" s="12">
        <v>1</v>
      </c>
      <c r="F37" s="13" t="str">
        <f>IF(B37="DOOR SWITCH 2 (TC)","VIP 1","N/A")</f>
        <v>N/A</v>
      </c>
      <c r="G37" s="58"/>
    </row>
    <row r="38" spans="2:7">
      <c r="B38" s="15"/>
      <c r="C38" s="14"/>
      <c r="D38" s="12" t="s">
        <v>54</v>
      </c>
      <c r="E38" s="12" t="s">
        <v>40</v>
      </c>
      <c r="F38" s="13" t="str">
        <f>IF(B38="UPS","AUXILARY","N/A")</f>
        <v>N/A</v>
      </c>
      <c r="G38" s="58"/>
    </row>
    <row r="39" spans="2:7">
      <c r="B39" s="48"/>
      <c r="C39" s="36"/>
      <c r="D39" s="12" t="s">
        <v>40</v>
      </c>
      <c r="E39" s="12" t="s">
        <v>40</v>
      </c>
      <c r="F39" s="13" t="str">
        <f>IF(B39="MINI DC I/O 1","ON DISPLAY INTERFACE","N/A")</f>
        <v>N/A</v>
      </c>
      <c r="G39" s="58"/>
    </row>
    <row r="40" spans="2:7">
      <c r="B40" s="48"/>
      <c r="C40" s="36"/>
      <c r="D40" s="12" t="s">
        <v>40</v>
      </c>
      <c r="E40" s="12" t="s">
        <v>40</v>
      </c>
      <c r="F40" s="13" t="str">
        <f>IF(B40="MINI DC I/O 2","ON DISPLAY INTERFACE","N/A")</f>
        <v>N/A</v>
      </c>
      <c r="G40" s="58"/>
    </row>
    <row r="41" spans="2:7">
      <c r="B41" s="48"/>
      <c r="C41" s="36"/>
      <c r="D41" s="12" t="s">
        <v>40</v>
      </c>
      <c r="E41" s="12" t="s">
        <v>40</v>
      </c>
      <c r="F41" s="13" t="str">
        <f>IF(B41="MINI DC I/O 3","ON DISPLAY INTERFACE","N/A")</f>
        <v>N/A</v>
      </c>
      <c r="G41" s="58"/>
    </row>
    <row r="42" spans="2:7">
      <c r="B42" s="48" t="s">
        <v>55</v>
      </c>
      <c r="C42" s="36"/>
      <c r="D42" s="12" t="s">
        <v>40</v>
      </c>
      <c r="E42" s="12" t="s">
        <v>40</v>
      </c>
      <c r="F42" s="13" t="str">
        <f>IF(B42="MINI DC I/O 4","ON DISPLAY INTERFACE","N/A")</f>
        <v>N/A</v>
      </c>
      <c r="G42" s="58"/>
    </row>
    <row r="43" spans="2:7">
      <c r="B43" s="48" t="s">
        <v>55</v>
      </c>
      <c r="C43" s="36"/>
      <c r="D43" s="12" t="s">
        <v>40</v>
      </c>
      <c r="E43" s="12" t="s">
        <v>40</v>
      </c>
      <c r="F43" s="13" t="str">
        <f>IF(B43="MINI DC I/O 5","ON DISPLAY INTERFACE","N/A")</f>
        <v>N/A</v>
      </c>
      <c r="G43" s="58"/>
    </row>
    <row r="44" spans="2:7" ht="15" thickBot="1">
      <c r="B44" s="49" t="s">
        <v>55</v>
      </c>
      <c r="C44" s="50"/>
      <c r="D44" s="9" t="s">
        <v>40</v>
      </c>
      <c r="E44" s="9" t="s">
        <v>40</v>
      </c>
      <c r="F44" s="11" t="str">
        <f>IF(B44="MINI DC I/O 6","ON DISPLAY INTERFACE","N/A")</f>
        <v>N/A</v>
      </c>
      <c r="G44" s="59"/>
    </row>
    <row r="45" spans="2:7" ht="15" thickBot="1">
      <c r="C45" s="8"/>
      <c r="D45" s="8"/>
      <c r="E45" s="7"/>
      <c r="F45" s="3"/>
      <c r="G45" s="5"/>
    </row>
    <row r="46" spans="2:7">
      <c r="B46" s="33" t="s">
        <v>56</v>
      </c>
      <c r="C46" s="34"/>
      <c r="D46" s="34"/>
      <c r="E46" s="34"/>
      <c r="F46" s="34"/>
      <c r="G46" s="60"/>
    </row>
    <row r="47" spans="2:7">
      <c r="B47" s="42" t="s">
        <v>57</v>
      </c>
      <c r="C47" s="43"/>
      <c r="D47" s="44"/>
      <c r="E47" s="35" t="s">
        <v>54</v>
      </c>
      <c r="F47" s="36"/>
      <c r="G47" s="61"/>
    </row>
    <row r="48" spans="2:7">
      <c r="B48" s="63" t="s">
        <v>58</v>
      </c>
      <c r="C48" s="64"/>
      <c r="D48" s="64"/>
      <c r="E48" s="37" t="s">
        <v>54</v>
      </c>
      <c r="F48" s="37"/>
      <c r="G48" s="61"/>
    </row>
    <row r="49" spans="2:7">
      <c r="B49" s="63" t="s">
        <v>59</v>
      </c>
      <c r="C49" s="64"/>
      <c r="D49" s="64"/>
      <c r="E49" s="37" t="s">
        <v>54</v>
      </c>
      <c r="F49" s="37"/>
      <c r="G49" s="61"/>
    </row>
    <row r="50" spans="2:7" ht="15" thickBot="1">
      <c r="B50" s="27" t="s">
        <v>60</v>
      </c>
      <c r="C50" s="28"/>
      <c r="D50" s="65"/>
      <c r="E50" s="38" t="s">
        <v>54</v>
      </c>
      <c r="F50" s="39"/>
      <c r="G50" s="62"/>
    </row>
    <row r="51" spans="2:7" ht="15" thickBot="1">
      <c r="B51" s="20"/>
      <c r="C51" s="20"/>
      <c r="D51" s="20"/>
      <c r="E51" s="8"/>
      <c r="F51" s="8"/>
      <c r="G51" s="5"/>
    </row>
    <row r="52" spans="2:7" ht="29.25" customHeight="1" thickBot="1">
      <c r="B52" s="21" t="s">
        <v>61</v>
      </c>
      <c r="C52" s="32" t="s">
        <v>62</v>
      </c>
      <c r="D52" s="32"/>
      <c r="E52" s="32"/>
      <c r="F52" s="32"/>
      <c r="G52" s="32"/>
    </row>
    <row r="53" spans="2:7">
      <c r="B53" s="20"/>
      <c r="C53" s="20"/>
      <c r="D53" s="20"/>
      <c r="E53" s="8"/>
      <c r="F53" s="8"/>
      <c r="G53" s="5"/>
    </row>
    <row r="54" spans="2:7">
      <c r="B54" s="20"/>
      <c r="C54" s="20"/>
      <c r="D54" s="20"/>
      <c r="E54" s="8"/>
      <c r="F54" s="8"/>
      <c r="G54" s="5"/>
    </row>
    <row r="55" spans="2:7">
      <c r="B55" s="20"/>
      <c r="C55" s="20"/>
      <c r="D55" s="20"/>
      <c r="E55" s="8"/>
      <c r="F55" s="8"/>
      <c r="G55" s="5"/>
    </row>
    <row r="56" spans="2:7" ht="15" thickBot="1">
      <c r="B56" t="s">
        <v>0</v>
      </c>
      <c r="D56" s="53" t="s">
        <v>63</v>
      </c>
      <c r="E56" s="53"/>
      <c r="F56" s="53"/>
      <c r="G56" t="s">
        <v>2</v>
      </c>
    </row>
    <row r="57" spans="2:7">
      <c r="B57" s="33" t="s">
        <v>3</v>
      </c>
      <c r="C57" s="34"/>
      <c r="D57" s="34"/>
      <c r="E57" s="34"/>
      <c r="F57" s="34"/>
      <c r="G57" s="78" t="s">
        <v>4</v>
      </c>
    </row>
    <row r="58" spans="2:7" ht="15" thickBot="1">
      <c r="B58" s="69" t="s">
        <v>5</v>
      </c>
      <c r="C58" s="53"/>
      <c r="D58" s="73" t="s">
        <v>6</v>
      </c>
      <c r="E58" s="74"/>
      <c r="F58" s="74"/>
      <c r="G58" s="79"/>
    </row>
    <row r="59" spans="2:7">
      <c r="B59" s="67" t="s">
        <v>7</v>
      </c>
      <c r="C59" s="68"/>
      <c r="D59" s="75" t="s">
        <v>64</v>
      </c>
      <c r="E59" s="75"/>
      <c r="F59" s="75"/>
      <c r="G59" s="57">
        <v>1</v>
      </c>
    </row>
    <row r="60" spans="2:7">
      <c r="B60" s="51" t="s">
        <v>9</v>
      </c>
      <c r="C60" s="52"/>
      <c r="D60" s="64" t="s">
        <v>10</v>
      </c>
      <c r="E60" s="64"/>
      <c r="F60" s="64"/>
      <c r="G60" s="58"/>
    </row>
    <row r="61" spans="2:7">
      <c r="B61" s="66" t="s">
        <v>11</v>
      </c>
      <c r="C61" s="16" t="s">
        <v>12</v>
      </c>
      <c r="D61" s="64" t="s">
        <v>65</v>
      </c>
      <c r="E61" s="64"/>
      <c r="F61" s="64"/>
      <c r="G61" s="58"/>
    </row>
    <row r="62" spans="2:7">
      <c r="B62" s="66"/>
      <c r="C62" s="16" t="s">
        <v>14</v>
      </c>
      <c r="D62" s="64" t="s">
        <v>15</v>
      </c>
      <c r="E62" s="64"/>
      <c r="F62" s="64"/>
      <c r="G62" s="58"/>
    </row>
    <row r="63" spans="2:7">
      <c r="B63" s="66"/>
      <c r="C63" s="16" t="s">
        <v>16</v>
      </c>
      <c r="D63" s="64" t="s">
        <v>66</v>
      </c>
      <c r="E63" s="64"/>
      <c r="F63" s="64"/>
      <c r="G63" s="58"/>
    </row>
    <row r="64" spans="2:7">
      <c r="B64" s="66"/>
      <c r="C64" s="16" t="s">
        <v>18</v>
      </c>
      <c r="D64" s="37">
        <v>20</v>
      </c>
      <c r="E64" s="37"/>
      <c r="F64" s="37"/>
      <c r="G64" s="58"/>
    </row>
    <row r="65" spans="2:7">
      <c r="B65" s="63" t="s">
        <v>19</v>
      </c>
      <c r="C65" s="64"/>
      <c r="D65" s="37">
        <v>48</v>
      </c>
      <c r="E65" s="37"/>
      <c r="F65" s="37"/>
      <c r="G65" s="58"/>
    </row>
    <row r="66" spans="2:7">
      <c r="B66" s="63" t="s">
        <v>20</v>
      </c>
      <c r="C66" s="64"/>
      <c r="D66" s="37">
        <v>48</v>
      </c>
      <c r="E66" s="37"/>
      <c r="F66" s="37"/>
      <c r="G66" s="58"/>
    </row>
    <row r="67" spans="2:7">
      <c r="B67" s="63" t="s">
        <v>21</v>
      </c>
      <c r="C67" s="64"/>
      <c r="D67" s="64" t="s">
        <v>22</v>
      </c>
      <c r="E67" s="64"/>
      <c r="F67" s="64"/>
      <c r="G67" s="58"/>
    </row>
    <row r="68" spans="2:7" ht="15" thickBot="1">
      <c r="B68" s="70" t="s">
        <v>23</v>
      </c>
      <c r="C68" s="71"/>
      <c r="D68" s="72">
        <v>1</v>
      </c>
      <c r="E68" s="72"/>
      <c r="F68" s="72"/>
      <c r="G68" s="59"/>
    </row>
    <row r="69" spans="2:7" ht="15" thickBot="1"/>
    <row r="70" spans="2:7">
      <c r="B70" s="33" t="s">
        <v>26</v>
      </c>
      <c r="C70" s="34"/>
      <c r="D70" s="34"/>
      <c r="E70" s="34"/>
      <c r="F70" s="45"/>
      <c r="G70" s="54">
        <v>1</v>
      </c>
    </row>
    <row r="71" spans="2:7">
      <c r="B71" s="40" t="s">
        <v>5</v>
      </c>
      <c r="C71" s="41"/>
      <c r="D71" s="10" t="s">
        <v>6</v>
      </c>
      <c r="E71" s="10" t="s">
        <v>27</v>
      </c>
      <c r="F71" s="10" t="s">
        <v>28</v>
      </c>
      <c r="G71" s="55"/>
    </row>
    <row r="72" spans="2:7">
      <c r="B72" s="51" t="s">
        <v>29</v>
      </c>
      <c r="C72" s="52"/>
      <c r="D72" s="16" t="s">
        <v>34</v>
      </c>
      <c r="E72" s="16" t="s">
        <v>31</v>
      </c>
      <c r="F72" s="16" t="s">
        <v>32</v>
      </c>
      <c r="G72" s="55"/>
    </row>
    <row r="73" spans="2:7">
      <c r="B73" s="51" t="s">
        <v>35</v>
      </c>
      <c r="C73" s="52"/>
      <c r="D73" s="16" t="s">
        <v>11</v>
      </c>
      <c r="E73" s="16" t="s">
        <v>31</v>
      </c>
      <c r="F73" s="16" t="s">
        <v>32</v>
      </c>
      <c r="G73" s="55"/>
    </row>
    <row r="74" spans="2:7">
      <c r="B74" s="51" t="s">
        <v>38</v>
      </c>
      <c r="C74" s="52"/>
      <c r="D74" s="16" t="s">
        <v>67</v>
      </c>
      <c r="E74" s="13" t="s">
        <v>40</v>
      </c>
      <c r="F74" s="13" t="s">
        <v>40</v>
      </c>
      <c r="G74" s="55"/>
    </row>
    <row r="75" spans="2:7">
      <c r="B75" s="51" t="s">
        <v>68</v>
      </c>
      <c r="C75" s="52"/>
      <c r="D75" s="12">
        <v>3</v>
      </c>
      <c r="E75" s="12" t="s">
        <v>40</v>
      </c>
      <c r="F75" s="16" t="s">
        <v>69</v>
      </c>
      <c r="G75" s="55"/>
    </row>
    <row r="76" spans="2:7">
      <c r="B76" s="51" t="s">
        <v>41</v>
      </c>
      <c r="C76" s="52"/>
      <c r="D76" s="12">
        <v>1</v>
      </c>
      <c r="E76" s="12" t="s">
        <v>40</v>
      </c>
      <c r="F76" s="13" t="s">
        <v>40</v>
      </c>
      <c r="G76" s="55"/>
    </row>
    <row r="77" spans="2:7">
      <c r="B77" s="51" t="s">
        <v>42</v>
      </c>
      <c r="C77" s="52"/>
      <c r="D77" s="12">
        <v>1</v>
      </c>
      <c r="E77" s="12" t="s">
        <v>40</v>
      </c>
      <c r="F77" s="13" t="s">
        <v>40</v>
      </c>
      <c r="G77" s="55"/>
    </row>
    <row r="78" spans="2:7">
      <c r="B78" s="51" t="s">
        <v>43</v>
      </c>
      <c r="C78" s="52"/>
      <c r="D78" s="17" t="s">
        <v>44</v>
      </c>
      <c r="E78" s="12" t="s">
        <v>40</v>
      </c>
      <c r="F78" s="13" t="s">
        <v>40</v>
      </c>
      <c r="G78" s="55"/>
    </row>
    <row r="79" spans="2:7">
      <c r="B79" s="51" t="s">
        <v>45</v>
      </c>
      <c r="C79" s="52"/>
      <c r="D79" s="17" t="s">
        <v>44</v>
      </c>
      <c r="E79" s="12" t="s">
        <v>40</v>
      </c>
      <c r="F79" s="13" t="s">
        <v>40</v>
      </c>
      <c r="G79" s="55"/>
    </row>
    <row r="80" spans="2:7">
      <c r="B80" s="51" t="s">
        <v>46</v>
      </c>
      <c r="C80" s="52"/>
      <c r="D80" s="17" t="s">
        <v>44</v>
      </c>
      <c r="E80" s="12" t="s">
        <v>40</v>
      </c>
      <c r="F80" s="13" t="s">
        <v>40</v>
      </c>
      <c r="G80" s="55"/>
    </row>
    <row r="81" spans="2:7">
      <c r="B81" s="18" t="s">
        <v>47</v>
      </c>
      <c r="C81" s="19"/>
      <c r="D81" s="17" t="s">
        <v>44</v>
      </c>
      <c r="E81" s="12" t="s">
        <v>40</v>
      </c>
      <c r="F81" s="13" t="s">
        <v>40</v>
      </c>
      <c r="G81" s="55"/>
    </row>
    <row r="82" spans="2:7">
      <c r="B82" s="51" t="s">
        <v>48</v>
      </c>
      <c r="C82" s="52"/>
      <c r="D82" s="17" t="s">
        <v>49</v>
      </c>
      <c r="E82" s="12" t="s">
        <v>40</v>
      </c>
      <c r="F82" s="13" t="s">
        <v>40</v>
      </c>
      <c r="G82" s="55"/>
    </row>
    <row r="83" spans="2:7">
      <c r="B83" s="51" t="s">
        <v>50</v>
      </c>
      <c r="C83" s="52"/>
      <c r="D83" s="12">
        <v>0</v>
      </c>
      <c r="E83" s="12" t="s">
        <v>40</v>
      </c>
      <c r="F83" s="13" t="s">
        <v>40</v>
      </c>
      <c r="G83" s="55"/>
    </row>
    <row r="84" spans="2:7" ht="15" thickBot="1">
      <c r="B84" s="76" t="s">
        <v>51</v>
      </c>
      <c r="C84" s="77"/>
      <c r="D84" s="9">
        <v>1</v>
      </c>
      <c r="E84" s="9" t="s">
        <v>40</v>
      </c>
      <c r="F84" s="11" t="s">
        <v>40</v>
      </c>
      <c r="G84" s="56"/>
    </row>
    <row r="85" spans="2:7">
      <c r="B85" s="33" t="s">
        <v>52</v>
      </c>
      <c r="C85" s="34"/>
      <c r="D85" s="34"/>
      <c r="E85" s="34"/>
      <c r="F85" s="45"/>
      <c r="G85" s="57">
        <v>1</v>
      </c>
    </row>
    <row r="86" spans="2:7">
      <c r="B86" s="46" t="s">
        <v>53</v>
      </c>
      <c r="C86" s="47"/>
      <c r="D86" s="12">
        <v>1</v>
      </c>
      <c r="E86" s="12">
        <v>1</v>
      </c>
      <c r="F86" s="13" t="s">
        <v>69</v>
      </c>
      <c r="G86" s="58"/>
    </row>
    <row r="87" spans="2:7">
      <c r="B87" s="15"/>
      <c r="C87" s="14"/>
      <c r="D87" s="12" t="s">
        <v>54</v>
      </c>
      <c r="E87" s="12" t="s">
        <v>40</v>
      </c>
      <c r="F87" s="13" t="str">
        <f>IF(B87="UPS","AUXILARY","N/A")</f>
        <v>N/A</v>
      </c>
      <c r="G87" s="58"/>
    </row>
    <row r="88" spans="2:7">
      <c r="B88" s="48"/>
      <c r="C88" s="36"/>
      <c r="D88" s="12" t="s">
        <v>40</v>
      </c>
      <c r="E88" s="12" t="s">
        <v>40</v>
      </c>
      <c r="F88" s="13" t="str">
        <f>IF(B88="MINI DC I/O 1","ON DISPLAY INTERFACE","N/A")</f>
        <v>N/A</v>
      </c>
      <c r="G88" s="58"/>
    </row>
    <row r="89" spans="2:7">
      <c r="B89" s="48"/>
      <c r="C89" s="36"/>
      <c r="D89" s="12" t="s">
        <v>40</v>
      </c>
      <c r="E89" s="12" t="s">
        <v>40</v>
      </c>
      <c r="F89" s="13" t="str">
        <f>IF(B89="MINI DC I/O 2","ON DISPLAY INTERFACE","N/A")</f>
        <v>N/A</v>
      </c>
      <c r="G89" s="58"/>
    </row>
    <row r="90" spans="2:7">
      <c r="B90" s="48"/>
      <c r="C90" s="36"/>
      <c r="D90" s="12" t="s">
        <v>40</v>
      </c>
      <c r="E90" s="12" t="s">
        <v>40</v>
      </c>
      <c r="F90" s="13" t="str">
        <f>IF(B90="MINI DC I/O 3","ON DISPLAY INTERFACE","N/A")</f>
        <v>N/A</v>
      </c>
      <c r="G90" s="58"/>
    </row>
    <row r="91" spans="2:7">
      <c r="B91" s="48" t="s">
        <v>55</v>
      </c>
      <c r="C91" s="36"/>
      <c r="D91" s="12" t="s">
        <v>40</v>
      </c>
      <c r="E91" s="12" t="s">
        <v>40</v>
      </c>
      <c r="F91" s="13" t="str">
        <f>IF(B91="MINI DC I/O 4","ON DISPLAY INTERFACE","N/A")</f>
        <v>N/A</v>
      </c>
      <c r="G91" s="58"/>
    </row>
    <row r="92" spans="2:7">
      <c r="B92" s="48" t="s">
        <v>55</v>
      </c>
      <c r="C92" s="36"/>
      <c r="D92" s="12" t="s">
        <v>40</v>
      </c>
      <c r="E92" s="12" t="s">
        <v>40</v>
      </c>
      <c r="F92" s="13" t="str">
        <f>IF(B92="MINI DC I/O 5","ON DISPLAY INTERFACE","N/A")</f>
        <v>N/A</v>
      </c>
      <c r="G92" s="58"/>
    </row>
    <row r="93" spans="2:7" ht="15" thickBot="1">
      <c r="B93" s="49" t="s">
        <v>55</v>
      </c>
      <c r="C93" s="50"/>
      <c r="D93" s="9" t="s">
        <v>40</v>
      </c>
      <c r="E93" s="9" t="s">
        <v>40</v>
      </c>
      <c r="F93" s="11" t="str">
        <f>IF(B93="MINI DC I/O 6","ON DISPLAY INTERFACE","N/A")</f>
        <v>N/A</v>
      </c>
      <c r="G93" s="59"/>
    </row>
    <row r="94" spans="2:7" ht="15" thickBot="1">
      <c r="C94" s="8"/>
      <c r="D94" s="8"/>
      <c r="E94" s="7"/>
      <c r="F94" s="3"/>
      <c r="G94" s="5"/>
    </row>
    <row r="95" spans="2:7">
      <c r="B95" s="33" t="s">
        <v>56</v>
      </c>
      <c r="C95" s="34"/>
      <c r="D95" s="34"/>
      <c r="E95" s="34"/>
      <c r="F95" s="34"/>
      <c r="G95" s="60"/>
    </row>
    <row r="96" spans="2:7">
      <c r="B96" s="42" t="s">
        <v>57</v>
      </c>
      <c r="C96" s="43"/>
      <c r="D96" s="44"/>
      <c r="E96" s="35" t="s">
        <v>54</v>
      </c>
      <c r="F96" s="36"/>
      <c r="G96" s="61"/>
    </row>
    <row r="97" spans="2:13">
      <c r="B97" s="63" t="s">
        <v>58</v>
      </c>
      <c r="C97" s="64"/>
      <c r="D97" s="64"/>
      <c r="E97" s="37" t="s">
        <v>54</v>
      </c>
      <c r="F97" s="37"/>
      <c r="G97" s="61"/>
    </row>
    <row r="98" spans="2:13">
      <c r="B98" s="63" t="s">
        <v>59</v>
      </c>
      <c r="C98" s="64"/>
      <c r="D98" s="64"/>
      <c r="E98" s="37" t="s">
        <v>54</v>
      </c>
      <c r="F98" s="37"/>
      <c r="G98" s="61"/>
    </row>
    <row r="99" spans="2:13" ht="15" thickBot="1">
      <c r="B99" s="27" t="s">
        <v>60</v>
      </c>
      <c r="C99" s="28"/>
      <c r="D99" s="65"/>
      <c r="E99" s="38" t="s">
        <v>54</v>
      </c>
      <c r="F99" s="39"/>
      <c r="G99" s="62"/>
    </row>
    <row r="100" spans="2:13" ht="15" thickBot="1">
      <c r="C100" s="8"/>
      <c r="D100" s="8"/>
      <c r="E100" s="7"/>
      <c r="F100" s="3"/>
      <c r="G100" s="5"/>
    </row>
    <row r="101" spans="2:13" ht="29.25" customHeight="1" thickBot="1">
      <c r="B101" s="21" t="s">
        <v>61</v>
      </c>
      <c r="C101" s="32" t="s">
        <v>62</v>
      </c>
      <c r="D101" s="32"/>
      <c r="E101" s="32"/>
      <c r="F101" s="32"/>
      <c r="G101" s="32"/>
      <c r="I101" s="22"/>
      <c r="J101" s="22"/>
      <c r="K101" s="22"/>
      <c r="L101" s="22"/>
      <c r="M101" s="22"/>
    </row>
    <row r="102" spans="2:13" ht="30.75" customHeight="1" thickBot="1">
      <c r="B102" s="21" t="s">
        <v>70</v>
      </c>
      <c r="C102" s="32" t="s">
        <v>71</v>
      </c>
      <c r="D102" s="32"/>
      <c r="E102" s="32"/>
      <c r="F102" s="32"/>
      <c r="G102" s="32"/>
    </row>
    <row r="103" spans="2:13">
      <c r="C103" s="8"/>
      <c r="D103" s="8"/>
      <c r="E103" s="7"/>
      <c r="F103" s="3"/>
      <c r="G103" s="5"/>
    </row>
    <row r="104" spans="2:13">
      <c r="C104" s="8"/>
      <c r="D104" s="8"/>
      <c r="E104" s="7"/>
      <c r="F104" s="3"/>
      <c r="G104" s="5"/>
    </row>
    <row r="105" spans="2:13">
      <c r="C105" s="8"/>
      <c r="D105" s="8"/>
      <c r="E105" s="7"/>
      <c r="F105" s="3"/>
      <c r="G105" s="5"/>
    </row>
    <row r="106" spans="2:13" ht="15" thickBot="1">
      <c r="B106" t="s">
        <v>0</v>
      </c>
      <c r="D106" s="53" t="s">
        <v>72</v>
      </c>
      <c r="E106" s="53"/>
      <c r="F106" s="53"/>
      <c r="G106" t="s">
        <v>2</v>
      </c>
    </row>
    <row r="107" spans="2:13">
      <c r="B107" s="33" t="s">
        <v>3</v>
      </c>
      <c r="C107" s="34"/>
      <c r="D107" s="34"/>
      <c r="E107" s="34"/>
      <c r="F107" s="34"/>
      <c r="G107" s="78" t="s">
        <v>4</v>
      </c>
    </row>
    <row r="108" spans="2:13" ht="15" thickBot="1">
      <c r="B108" s="69" t="s">
        <v>5</v>
      </c>
      <c r="C108" s="53"/>
      <c r="D108" s="73" t="s">
        <v>6</v>
      </c>
      <c r="E108" s="74"/>
      <c r="F108" s="74"/>
      <c r="G108" s="79"/>
    </row>
    <row r="109" spans="2:13">
      <c r="B109" s="67" t="s">
        <v>7</v>
      </c>
      <c r="C109" s="68"/>
      <c r="D109" s="75" t="s">
        <v>64</v>
      </c>
      <c r="E109" s="75"/>
      <c r="F109" s="75"/>
      <c r="G109" s="57" t="s">
        <v>73</v>
      </c>
    </row>
    <row r="110" spans="2:13">
      <c r="B110" s="51" t="s">
        <v>9</v>
      </c>
      <c r="C110" s="52"/>
      <c r="D110" s="64" t="s">
        <v>10</v>
      </c>
      <c r="E110" s="64"/>
      <c r="F110" s="64"/>
      <c r="G110" s="58"/>
    </row>
    <row r="111" spans="2:13">
      <c r="B111" s="66" t="s">
        <v>11</v>
      </c>
      <c r="C111" s="16" t="s">
        <v>12</v>
      </c>
      <c r="D111" s="64" t="s">
        <v>65</v>
      </c>
      <c r="E111" s="64"/>
      <c r="F111" s="64"/>
      <c r="G111" s="58"/>
    </row>
    <row r="112" spans="2:13">
      <c r="B112" s="66"/>
      <c r="C112" s="16" t="s">
        <v>14</v>
      </c>
      <c r="D112" s="64" t="s">
        <v>15</v>
      </c>
      <c r="E112" s="64"/>
      <c r="F112" s="64"/>
      <c r="G112" s="58"/>
    </row>
    <row r="113" spans="2:7">
      <c r="B113" s="66"/>
      <c r="C113" s="16" t="s">
        <v>16</v>
      </c>
      <c r="D113" s="64" t="s">
        <v>66</v>
      </c>
      <c r="E113" s="64"/>
      <c r="F113" s="64"/>
      <c r="G113" s="58"/>
    </row>
    <row r="114" spans="2:7">
      <c r="B114" s="66"/>
      <c r="C114" s="16" t="s">
        <v>18</v>
      </c>
      <c r="D114" s="37">
        <v>20</v>
      </c>
      <c r="E114" s="37"/>
      <c r="F114" s="37"/>
      <c r="G114" s="58"/>
    </row>
    <row r="115" spans="2:7">
      <c r="B115" s="63" t="s">
        <v>19</v>
      </c>
      <c r="C115" s="64"/>
      <c r="D115" s="37">
        <v>48</v>
      </c>
      <c r="E115" s="37"/>
      <c r="F115" s="37"/>
      <c r="G115" s="58"/>
    </row>
    <row r="116" spans="2:7">
      <c r="B116" s="63" t="s">
        <v>20</v>
      </c>
      <c r="C116" s="64"/>
      <c r="D116" s="37">
        <v>48</v>
      </c>
      <c r="E116" s="37"/>
      <c r="F116" s="37"/>
      <c r="G116" s="58"/>
    </row>
    <row r="117" spans="2:7">
      <c r="B117" s="63" t="s">
        <v>21</v>
      </c>
      <c r="C117" s="64"/>
      <c r="D117" s="64" t="s">
        <v>22</v>
      </c>
      <c r="E117" s="64"/>
      <c r="F117" s="64"/>
      <c r="G117" s="58"/>
    </row>
    <row r="118" spans="2:7" ht="15" thickBot="1">
      <c r="B118" s="70" t="s">
        <v>23</v>
      </c>
      <c r="C118" s="71"/>
      <c r="D118" s="72">
        <v>1</v>
      </c>
      <c r="E118" s="72"/>
      <c r="F118" s="72"/>
      <c r="G118" s="59"/>
    </row>
    <row r="119" spans="2:7" ht="15" thickBot="1"/>
    <row r="120" spans="2:7">
      <c r="B120" s="33" t="s">
        <v>26</v>
      </c>
      <c r="C120" s="34"/>
      <c r="D120" s="34"/>
      <c r="E120" s="34"/>
      <c r="F120" s="45"/>
      <c r="G120" s="54" t="s">
        <v>73</v>
      </c>
    </row>
    <row r="121" spans="2:7">
      <c r="B121" s="40" t="s">
        <v>5</v>
      </c>
      <c r="C121" s="41"/>
      <c r="D121" s="10" t="s">
        <v>6</v>
      </c>
      <c r="E121" s="10" t="s">
        <v>27</v>
      </c>
      <c r="F121" s="10" t="s">
        <v>28</v>
      </c>
      <c r="G121" s="55"/>
    </row>
    <row r="122" spans="2:7">
      <c r="B122" s="51" t="s">
        <v>29</v>
      </c>
      <c r="C122" s="52"/>
      <c r="D122" s="16" t="s">
        <v>34</v>
      </c>
      <c r="E122" s="16" t="s">
        <v>31</v>
      </c>
      <c r="F122" s="16" t="s">
        <v>32</v>
      </c>
      <c r="G122" s="55"/>
    </row>
    <row r="123" spans="2:7">
      <c r="B123" s="51" t="s">
        <v>35</v>
      </c>
      <c r="C123" s="52"/>
      <c r="D123" s="16" t="s">
        <v>11</v>
      </c>
      <c r="E123" s="16" t="s">
        <v>31</v>
      </c>
      <c r="F123" s="16" t="s">
        <v>32</v>
      </c>
      <c r="G123" s="55"/>
    </row>
    <row r="124" spans="2:7">
      <c r="B124" s="51" t="s">
        <v>38</v>
      </c>
      <c r="C124" s="52"/>
      <c r="D124" s="16" t="s">
        <v>67</v>
      </c>
      <c r="E124" s="13" t="s">
        <v>40</v>
      </c>
      <c r="F124" s="13" t="s">
        <v>40</v>
      </c>
      <c r="G124" s="55"/>
    </row>
    <row r="125" spans="2:7">
      <c r="B125" s="51" t="s">
        <v>68</v>
      </c>
      <c r="C125" s="52"/>
      <c r="D125" s="12">
        <v>3</v>
      </c>
      <c r="E125" s="12" t="s">
        <v>40</v>
      </c>
      <c r="F125" s="16" t="s">
        <v>69</v>
      </c>
      <c r="G125" s="55"/>
    </row>
    <row r="126" spans="2:7">
      <c r="B126" s="51" t="s">
        <v>41</v>
      </c>
      <c r="C126" s="52"/>
      <c r="D126" s="12">
        <v>1</v>
      </c>
      <c r="E126" s="12" t="s">
        <v>40</v>
      </c>
      <c r="F126" s="13" t="s">
        <v>40</v>
      </c>
      <c r="G126" s="55"/>
    </row>
    <row r="127" spans="2:7">
      <c r="B127" s="51" t="s">
        <v>42</v>
      </c>
      <c r="C127" s="52"/>
      <c r="D127" s="12">
        <v>1</v>
      </c>
      <c r="E127" s="12" t="s">
        <v>40</v>
      </c>
      <c r="F127" s="13" t="s">
        <v>40</v>
      </c>
      <c r="G127" s="55"/>
    </row>
    <row r="128" spans="2:7">
      <c r="B128" s="51" t="s">
        <v>43</v>
      </c>
      <c r="C128" s="52"/>
      <c r="D128" s="17" t="s">
        <v>44</v>
      </c>
      <c r="E128" s="12" t="s">
        <v>40</v>
      </c>
      <c r="F128" s="13" t="s">
        <v>40</v>
      </c>
      <c r="G128" s="55"/>
    </row>
    <row r="129" spans="2:7">
      <c r="B129" s="51" t="s">
        <v>45</v>
      </c>
      <c r="C129" s="52"/>
      <c r="D129" s="17" t="s">
        <v>44</v>
      </c>
      <c r="E129" s="12" t="s">
        <v>40</v>
      </c>
      <c r="F129" s="13" t="s">
        <v>40</v>
      </c>
      <c r="G129" s="55"/>
    </row>
    <row r="130" spans="2:7">
      <c r="B130" s="51" t="s">
        <v>46</v>
      </c>
      <c r="C130" s="52"/>
      <c r="D130" s="17" t="s">
        <v>44</v>
      </c>
      <c r="E130" s="12" t="s">
        <v>40</v>
      </c>
      <c r="F130" s="13" t="s">
        <v>40</v>
      </c>
      <c r="G130" s="55"/>
    </row>
    <row r="131" spans="2:7">
      <c r="B131" s="18" t="s">
        <v>47</v>
      </c>
      <c r="C131" s="19"/>
      <c r="D131" s="17" t="s">
        <v>44</v>
      </c>
      <c r="E131" s="12" t="s">
        <v>40</v>
      </c>
      <c r="F131" s="13" t="s">
        <v>40</v>
      </c>
      <c r="G131" s="55"/>
    </row>
    <row r="132" spans="2:7">
      <c r="B132" s="51" t="s">
        <v>48</v>
      </c>
      <c r="C132" s="52"/>
      <c r="D132" s="17" t="s">
        <v>49</v>
      </c>
      <c r="E132" s="12" t="s">
        <v>40</v>
      </c>
      <c r="F132" s="13" t="s">
        <v>40</v>
      </c>
      <c r="G132" s="55"/>
    </row>
    <row r="133" spans="2:7">
      <c r="B133" s="51" t="s">
        <v>50</v>
      </c>
      <c r="C133" s="52"/>
      <c r="D133" s="12">
        <v>0</v>
      </c>
      <c r="E133" s="12" t="s">
        <v>40</v>
      </c>
      <c r="F133" s="13" t="s">
        <v>40</v>
      </c>
      <c r="G133" s="55"/>
    </row>
    <row r="134" spans="2:7" ht="15" thickBot="1">
      <c r="B134" s="76" t="s">
        <v>51</v>
      </c>
      <c r="C134" s="77"/>
      <c r="D134" s="9">
        <v>1</v>
      </c>
      <c r="E134" s="9" t="s">
        <v>40</v>
      </c>
      <c r="F134" s="11" t="s">
        <v>40</v>
      </c>
      <c r="G134" s="56"/>
    </row>
    <row r="135" spans="2:7">
      <c r="B135" s="33" t="s">
        <v>52</v>
      </c>
      <c r="C135" s="34"/>
      <c r="D135" s="34"/>
      <c r="E135" s="34"/>
      <c r="F135" s="45"/>
      <c r="G135" s="57" t="s">
        <v>73</v>
      </c>
    </row>
    <row r="136" spans="2:7">
      <c r="B136" s="46" t="s">
        <v>53</v>
      </c>
      <c r="C136" s="47"/>
      <c r="D136" s="12">
        <v>1</v>
      </c>
      <c r="E136" s="12">
        <v>1</v>
      </c>
      <c r="F136" s="13" t="s">
        <v>74</v>
      </c>
      <c r="G136" s="58"/>
    </row>
    <row r="137" spans="2:7">
      <c r="B137" s="15"/>
      <c r="C137" s="14"/>
      <c r="D137" s="12" t="s">
        <v>54</v>
      </c>
      <c r="E137" s="12" t="s">
        <v>40</v>
      </c>
      <c r="F137" s="13" t="str">
        <f>IF(B137="UPS","AUXILARY","N/A")</f>
        <v>N/A</v>
      </c>
      <c r="G137" s="58"/>
    </row>
    <row r="138" spans="2:7">
      <c r="B138" s="48"/>
      <c r="C138" s="36"/>
      <c r="D138" s="12" t="s">
        <v>40</v>
      </c>
      <c r="E138" s="12" t="s">
        <v>40</v>
      </c>
      <c r="F138" s="13" t="str">
        <f>IF(B138="MINI DC I/O 1","ON DISPLAY INTERFACE","N/A")</f>
        <v>N/A</v>
      </c>
      <c r="G138" s="58"/>
    </row>
    <row r="139" spans="2:7">
      <c r="B139" s="48"/>
      <c r="C139" s="36"/>
      <c r="D139" s="12" t="s">
        <v>40</v>
      </c>
      <c r="E139" s="12" t="s">
        <v>40</v>
      </c>
      <c r="F139" s="13" t="str">
        <f>IF(B139="MINI DC I/O 2","ON DISPLAY INTERFACE","N/A")</f>
        <v>N/A</v>
      </c>
      <c r="G139" s="58"/>
    </row>
    <row r="140" spans="2:7">
      <c r="B140" s="48"/>
      <c r="C140" s="36"/>
      <c r="D140" s="12" t="s">
        <v>40</v>
      </c>
      <c r="E140" s="12" t="s">
        <v>40</v>
      </c>
      <c r="F140" s="13" t="str">
        <f>IF(B140="MINI DC I/O 3","ON DISPLAY INTERFACE","N/A")</f>
        <v>N/A</v>
      </c>
      <c r="G140" s="58"/>
    </row>
    <row r="141" spans="2:7">
      <c r="B141" s="48" t="s">
        <v>55</v>
      </c>
      <c r="C141" s="36"/>
      <c r="D141" s="12" t="s">
        <v>40</v>
      </c>
      <c r="E141" s="12" t="s">
        <v>40</v>
      </c>
      <c r="F141" s="13" t="str">
        <f>IF(B141="MINI DC I/O 4","ON DISPLAY INTERFACE","N/A")</f>
        <v>N/A</v>
      </c>
      <c r="G141" s="58"/>
    </row>
    <row r="142" spans="2:7">
      <c r="B142" s="48" t="s">
        <v>55</v>
      </c>
      <c r="C142" s="36"/>
      <c r="D142" s="12" t="s">
        <v>40</v>
      </c>
      <c r="E142" s="12" t="s">
        <v>40</v>
      </c>
      <c r="F142" s="13" t="str">
        <f>IF(B142="MINI DC I/O 5","ON DISPLAY INTERFACE","N/A")</f>
        <v>N/A</v>
      </c>
      <c r="G142" s="58"/>
    </row>
    <row r="143" spans="2:7" ht="15" thickBot="1">
      <c r="B143" s="49" t="s">
        <v>55</v>
      </c>
      <c r="C143" s="50"/>
      <c r="D143" s="9" t="s">
        <v>40</v>
      </c>
      <c r="E143" s="9" t="s">
        <v>40</v>
      </c>
      <c r="F143" s="11" t="str">
        <f>IF(B143="MINI DC I/O 6","ON DISPLAY INTERFACE","N/A")</f>
        <v>N/A</v>
      </c>
      <c r="G143" s="59"/>
    </row>
    <row r="144" spans="2:7" ht="15" thickBot="1">
      <c r="C144" s="8"/>
      <c r="D144" s="8"/>
      <c r="E144" s="7"/>
      <c r="F144" s="3"/>
      <c r="G144" s="5"/>
    </row>
    <row r="145" spans="2:13" ht="29.25" customHeight="1" thickBot="1">
      <c r="B145" s="21" t="s">
        <v>61</v>
      </c>
      <c r="C145" s="32" t="s">
        <v>62</v>
      </c>
      <c r="D145" s="32"/>
      <c r="E145" s="32"/>
      <c r="F145" s="32"/>
      <c r="G145" s="32"/>
      <c r="I145" s="22"/>
      <c r="J145" s="22"/>
      <c r="K145" s="22"/>
      <c r="L145" s="22"/>
      <c r="M145" s="22"/>
    </row>
    <row r="146" spans="2:13" ht="30.75" customHeight="1" thickBot="1">
      <c r="B146" s="21" t="s">
        <v>70</v>
      </c>
      <c r="C146" s="32" t="s">
        <v>71</v>
      </c>
      <c r="D146" s="32"/>
      <c r="E146" s="32"/>
      <c r="F146" s="32"/>
      <c r="G146" s="32"/>
    </row>
    <row r="147" spans="2:13" ht="15" thickBot="1">
      <c r="C147" s="8"/>
      <c r="D147" s="8"/>
      <c r="E147" s="7"/>
      <c r="F147" s="3"/>
      <c r="G147" s="5"/>
    </row>
    <row r="148" spans="2:13">
      <c r="B148" s="33" t="s">
        <v>56</v>
      </c>
      <c r="C148" s="34"/>
      <c r="D148" s="34"/>
      <c r="E148" s="34"/>
      <c r="F148" s="34"/>
      <c r="G148" s="60"/>
    </row>
    <row r="149" spans="2:13">
      <c r="B149" s="42" t="s">
        <v>57</v>
      </c>
      <c r="C149" s="43"/>
      <c r="D149" s="44"/>
      <c r="E149" s="35" t="s">
        <v>54</v>
      </c>
      <c r="F149" s="36"/>
      <c r="G149" s="61"/>
    </row>
    <row r="150" spans="2:13">
      <c r="B150" s="63" t="s">
        <v>58</v>
      </c>
      <c r="C150" s="64"/>
      <c r="D150" s="64"/>
      <c r="E150" s="37" t="s">
        <v>54</v>
      </c>
      <c r="F150" s="37"/>
      <c r="G150" s="61"/>
    </row>
    <row r="151" spans="2:13">
      <c r="B151" s="63" t="s">
        <v>59</v>
      </c>
      <c r="C151" s="64"/>
      <c r="D151" s="64"/>
      <c r="E151" s="37" t="s">
        <v>54</v>
      </c>
      <c r="F151" s="37"/>
      <c r="G151" s="61"/>
    </row>
    <row r="152" spans="2:13" ht="15" thickBot="1">
      <c r="B152" s="27" t="s">
        <v>60</v>
      </c>
      <c r="C152" s="28"/>
      <c r="D152" s="65"/>
      <c r="E152" s="38" t="s">
        <v>54</v>
      </c>
      <c r="F152" s="39"/>
      <c r="G152" s="62"/>
    </row>
    <row r="153" spans="2:13" ht="15.75" customHeight="1"/>
    <row r="154" spans="2:13" ht="15.75" customHeight="1"/>
    <row r="155" spans="2:13" ht="15.75" customHeight="1" thickBot="1"/>
    <row r="156" spans="2:13">
      <c r="B156" s="29" t="s">
        <v>75</v>
      </c>
      <c r="C156" s="30"/>
      <c r="D156" s="30"/>
      <c r="E156" s="30"/>
      <c r="F156" s="6"/>
      <c r="G156" s="1"/>
    </row>
    <row r="157" spans="2:13">
      <c r="B157" s="25" t="s">
        <v>76</v>
      </c>
      <c r="C157" s="26"/>
      <c r="D157" s="26"/>
      <c r="E157" s="26"/>
      <c r="F157" t="s">
        <v>77</v>
      </c>
      <c r="G157" s="2"/>
    </row>
    <row r="158" spans="2:13">
      <c r="B158" s="25" t="s">
        <v>78</v>
      </c>
      <c r="C158" s="26"/>
      <c r="D158" s="26"/>
      <c r="E158" s="26"/>
      <c r="F158" t="s">
        <v>79</v>
      </c>
      <c r="G158" s="2"/>
    </row>
    <row r="159" spans="2:13">
      <c r="B159" s="25" t="s">
        <v>80</v>
      </c>
      <c r="C159" s="26"/>
      <c r="D159" s="26"/>
      <c r="E159" s="26"/>
      <c r="F159" t="s">
        <v>81</v>
      </c>
      <c r="G159" s="2"/>
    </row>
    <row r="160" spans="2:13">
      <c r="B160" s="25" t="s">
        <v>82</v>
      </c>
      <c r="C160" s="26"/>
      <c r="D160" s="26"/>
      <c r="E160" s="26"/>
      <c r="F160" t="s">
        <v>83</v>
      </c>
      <c r="G160" s="2"/>
    </row>
    <row r="161" spans="2:7">
      <c r="B161" s="25" t="s">
        <v>84</v>
      </c>
      <c r="C161" s="26"/>
      <c r="D161" s="26"/>
      <c r="E161" s="26"/>
      <c r="F161" t="s">
        <v>85</v>
      </c>
      <c r="G161" s="2"/>
    </row>
    <row r="162" spans="2:7">
      <c r="B162" s="25" t="s">
        <v>86</v>
      </c>
      <c r="C162" s="26"/>
      <c r="D162" s="26"/>
      <c r="E162" s="26"/>
      <c r="F162" t="s">
        <v>87</v>
      </c>
      <c r="G162" s="2"/>
    </row>
    <row r="163" spans="2:7">
      <c r="B163" s="25" t="s">
        <v>88</v>
      </c>
      <c r="C163" s="26"/>
      <c r="D163" s="26"/>
      <c r="E163" s="26"/>
      <c r="F163" t="s">
        <v>89</v>
      </c>
      <c r="G163" s="2"/>
    </row>
    <row r="164" spans="2:7">
      <c r="B164" s="31" t="s">
        <v>90</v>
      </c>
      <c r="C164" s="26"/>
      <c r="D164" s="26"/>
      <c r="E164" s="26"/>
      <c r="G164" s="2"/>
    </row>
    <row r="165" spans="2:7">
      <c r="B165" s="25" t="s">
        <v>91</v>
      </c>
      <c r="C165" s="26"/>
      <c r="D165" s="26"/>
      <c r="E165" s="26"/>
      <c r="F165" s="23" t="s">
        <v>92</v>
      </c>
      <c r="G165" s="2"/>
    </row>
    <row r="166" spans="2:7">
      <c r="B166" s="25" t="s">
        <v>93</v>
      </c>
      <c r="C166" s="26"/>
      <c r="D166" s="26"/>
      <c r="E166" s="26"/>
      <c r="F166" t="s">
        <v>94</v>
      </c>
      <c r="G166" s="2"/>
    </row>
    <row r="167" spans="2:7">
      <c r="B167" s="25" t="s">
        <v>95</v>
      </c>
      <c r="C167" s="26"/>
      <c r="D167" s="26"/>
      <c r="E167" s="26"/>
      <c r="F167" t="s">
        <v>96</v>
      </c>
      <c r="G167" s="2"/>
    </row>
    <row r="168" spans="2:7">
      <c r="B168" s="25" t="s">
        <v>97</v>
      </c>
      <c r="C168" s="26"/>
      <c r="D168" s="26"/>
      <c r="E168" s="26"/>
      <c r="F168" t="s">
        <v>98</v>
      </c>
      <c r="G168" s="2"/>
    </row>
    <row r="169" spans="2:7">
      <c r="B169" s="31" t="s">
        <v>99</v>
      </c>
      <c r="C169" s="26"/>
      <c r="D169" s="26"/>
      <c r="E169" s="26"/>
      <c r="G169" s="2"/>
    </row>
    <row r="170" spans="2:7">
      <c r="B170" s="25" t="s">
        <v>100</v>
      </c>
      <c r="C170" s="26"/>
      <c r="D170" s="26"/>
      <c r="E170" s="26"/>
      <c r="F170" t="s">
        <v>101</v>
      </c>
      <c r="G170" s="2"/>
    </row>
    <row r="171" spans="2:7">
      <c r="B171" s="25" t="s">
        <v>102</v>
      </c>
      <c r="C171" s="26"/>
      <c r="D171" s="26"/>
      <c r="E171" s="26"/>
      <c r="F171" t="s">
        <v>103</v>
      </c>
      <c r="G171" s="2"/>
    </row>
    <row r="172" spans="2:7">
      <c r="B172" s="25" t="s">
        <v>82</v>
      </c>
      <c r="C172" s="26"/>
      <c r="D172" s="26"/>
      <c r="E172" s="26"/>
      <c r="F172" t="s">
        <v>83</v>
      </c>
      <c r="G172" s="2"/>
    </row>
    <row r="173" spans="2:7">
      <c r="B173" s="25" t="s">
        <v>104</v>
      </c>
      <c r="C173" s="26"/>
      <c r="D173" s="26"/>
      <c r="E173" s="26"/>
      <c r="F173" t="s">
        <v>105</v>
      </c>
      <c r="G173" s="2"/>
    </row>
    <row r="174" spans="2:7">
      <c r="B174" s="25" t="s">
        <v>106</v>
      </c>
      <c r="C174" s="26"/>
      <c r="D174" s="26"/>
      <c r="E174" s="26"/>
      <c r="F174" t="s">
        <v>107</v>
      </c>
      <c r="G174" s="2"/>
    </row>
    <row r="175" spans="2:7">
      <c r="B175" s="25" t="s">
        <v>108</v>
      </c>
      <c r="C175" s="26"/>
      <c r="D175" s="26"/>
      <c r="E175" s="26"/>
      <c r="F175" t="s">
        <v>109</v>
      </c>
      <c r="G175" s="2"/>
    </row>
    <row r="176" spans="2:7" ht="15" thickBot="1">
      <c r="B176" s="27" t="s">
        <v>110</v>
      </c>
      <c r="C176" s="28"/>
      <c r="D176" s="28"/>
      <c r="E176" s="28"/>
      <c r="F176" s="24" t="s">
        <v>111</v>
      </c>
      <c r="G176" s="4"/>
    </row>
    <row r="178" spans="2:2">
      <c r="B178" t="s">
        <v>112</v>
      </c>
    </row>
  </sheetData>
  <mergeCells count="204">
    <mergeCell ref="B135:F135"/>
    <mergeCell ref="G135:G143"/>
    <mergeCell ref="B136:C136"/>
    <mergeCell ref="B138:C138"/>
    <mergeCell ref="B139:C139"/>
    <mergeCell ref="B140:C140"/>
    <mergeCell ref="B141:C141"/>
    <mergeCell ref="B142:C142"/>
    <mergeCell ref="B143:C143"/>
    <mergeCell ref="B148:F148"/>
    <mergeCell ref="G148:G152"/>
    <mergeCell ref="B149:D149"/>
    <mergeCell ref="E149:F149"/>
    <mergeCell ref="B150:D150"/>
    <mergeCell ref="E150:F150"/>
    <mergeCell ref="B151:D151"/>
    <mergeCell ref="E151:F151"/>
    <mergeCell ref="B152:D152"/>
    <mergeCell ref="E152:F152"/>
    <mergeCell ref="C101:G101"/>
    <mergeCell ref="C102:G102"/>
    <mergeCell ref="B118:C118"/>
    <mergeCell ref="D118:F118"/>
    <mergeCell ref="B120:F120"/>
    <mergeCell ref="G107:G108"/>
    <mergeCell ref="B108:C108"/>
    <mergeCell ref="D108:F108"/>
    <mergeCell ref="B109:C109"/>
    <mergeCell ref="D109:F109"/>
    <mergeCell ref="G109:G118"/>
    <mergeCell ref="B110:C110"/>
    <mergeCell ref="D110:F110"/>
    <mergeCell ref="B111:B114"/>
    <mergeCell ref="D111:F111"/>
    <mergeCell ref="D112:F112"/>
    <mergeCell ref="D113:F113"/>
    <mergeCell ref="D114:F114"/>
    <mergeCell ref="B115:C115"/>
    <mergeCell ref="D115:F115"/>
    <mergeCell ref="B116:C116"/>
    <mergeCell ref="B117:C117"/>
    <mergeCell ref="D117:F117"/>
    <mergeCell ref="G120:G134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2:C132"/>
    <mergeCell ref="B133:C133"/>
    <mergeCell ref="B134:C134"/>
    <mergeCell ref="G46:G50"/>
    <mergeCell ref="B47:D47"/>
    <mergeCell ref="E47:F47"/>
    <mergeCell ref="B48:D48"/>
    <mergeCell ref="E48:F48"/>
    <mergeCell ref="B49:D49"/>
    <mergeCell ref="E49:F49"/>
    <mergeCell ref="B50:D50"/>
    <mergeCell ref="E50:F50"/>
    <mergeCell ref="B46:F46"/>
    <mergeCell ref="G36:G44"/>
    <mergeCell ref="B37:C37"/>
    <mergeCell ref="B39:C39"/>
    <mergeCell ref="B40:C40"/>
    <mergeCell ref="B41:C41"/>
    <mergeCell ref="B42:C42"/>
    <mergeCell ref="B43:C43"/>
    <mergeCell ref="B44:C44"/>
    <mergeCell ref="B31:C31"/>
    <mergeCell ref="B33:C33"/>
    <mergeCell ref="B34:C34"/>
    <mergeCell ref="B35:C35"/>
    <mergeCell ref="B36:F36"/>
    <mergeCell ref="G16:G35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8:C28"/>
    <mergeCell ref="B29:C29"/>
    <mergeCell ref="B30:C30"/>
    <mergeCell ref="G2:G3"/>
    <mergeCell ref="B3:C3"/>
    <mergeCell ref="D3:F3"/>
    <mergeCell ref="B4:C4"/>
    <mergeCell ref="D4:F4"/>
    <mergeCell ref="G4:G14"/>
    <mergeCell ref="B5:C5"/>
    <mergeCell ref="D5:F5"/>
    <mergeCell ref="B6:B9"/>
    <mergeCell ref="D6:F6"/>
    <mergeCell ref="D7:F7"/>
    <mergeCell ref="D8:F8"/>
    <mergeCell ref="D9:F9"/>
    <mergeCell ref="B10:C10"/>
    <mergeCell ref="D10:F10"/>
    <mergeCell ref="B11:C11"/>
    <mergeCell ref="B14:C14"/>
    <mergeCell ref="D14:F14"/>
    <mergeCell ref="D1:F1"/>
    <mergeCell ref="B2:F2"/>
    <mergeCell ref="B73:C73"/>
    <mergeCell ref="B84:C84"/>
    <mergeCell ref="B83:C83"/>
    <mergeCell ref="B82:C82"/>
    <mergeCell ref="B80:C80"/>
    <mergeCell ref="B79:C79"/>
    <mergeCell ref="B78:C78"/>
    <mergeCell ref="B77:C77"/>
    <mergeCell ref="B76:C76"/>
    <mergeCell ref="B75:C75"/>
    <mergeCell ref="B74:C74"/>
    <mergeCell ref="D13:F13"/>
    <mergeCell ref="B16:F16"/>
    <mergeCell ref="C52:G52"/>
    <mergeCell ref="G57:G58"/>
    <mergeCell ref="G59:G68"/>
    <mergeCell ref="D61:F61"/>
    <mergeCell ref="D62:F62"/>
    <mergeCell ref="D63:F63"/>
    <mergeCell ref="D64:F64"/>
    <mergeCell ref="D65:F65"/>
    <mergeCell ref="B27:C27"/>
    <mergeCell ref="B99:D99"/>
    <mergeCell ref="D11:F11"/>
    <mergeCell ref="B12:C12"/>
    <mergeCell ref="D12:F12"/>
    <mergeCell ref="B13:C13"/>
    <mergeCell ref="B61:B64"/>
    <mergeCell ref="B59:C59"/>
    <mergeCell ref="B60:C60"/>
    <mergeCell ref="B88:C88"/>
    <mergeCell ref="B89:C89"/>
    <mergeCell ref="D56:F56"/>
    <mergeCell ref="B58:C58"/>
    <mergeCell ref="B57:F57"/>
    <mergeCell ref="B65:C65"/>
    <mergeCell ref="B66:C66"/>
    <mergeCell ref="B67:C67"/>
    <mergeCell ref="B68:C68"/>
    <mergeCell ref="D66:F66"/>
    <mergeCell ref="D67:F67"/>
    <mergeCell ref="D68:F68"/>
    <mergeCell ref="D58:F58"/>
    <mergeCell ref="B70:F70"/>
    <mergeCell ref="D59:F59"/>
    <mergeCell ref="D60:F60"/>
    <mergeCell ref="C146:G146"/>
    <mergeCell ref="C145:G145"/>
    <mergeCell ref="B95:F95"/>
    <mergeCell ref="E96:F96"/>
    <mergeCell ref="E97:F97"/>
    <mergeCell ref="E98:F98"/>
    <mergeCell ref="E99:F99"/>
    <mergeCell ref="B71:C71"/>
    <mergeCell ref="B96:D96"/>
    <mergeCell ref="B85:F85"/>
    <mergeCell ref="B86:C86"/>
    <mergeCell ref="B90:C90"/>
    <mergeCell ref="B91:C91"/>
    <mergeCell ref="B92:C92"/>
    <mergeCell ref="B93:C93"/>
    <mergeCell ref="B72:C72"/>
    <mergeCell ref="D106:F106"/>
    <mergeCell ref="B107:F107"/>
    <mergeCell ref="D116:F116"/>
    <mergeCell ref="G70:G84"/>
    <mergeCell ref="G85:G93"/>
    <mergeCell ref="G95:G99"/>
    <mergeCell ref="B97:D97"/>
    <mergeCell ref="B98:D98"/>
    <mergeCell ref="B171:E171"/>
    <mergeCell ref="B173:E173"/>
    <mergeCell ref="B174:E174"/>
    <mergeCell ref="B176:E176"/>
    <mergeCell ref="B175:E175"/>
    <mergeCell ref="B156:E156"/>
    <mergeCell ref="B157:E157"/>
    <mergeCell ref="B158:E158"/>
    <mergeCell ref="B159:E159"/>
    <mergeCell ref="B160:E160"/>
    <mergeCell ref="B161:E161"/>
    <mergeCell ref="B162:E162"/>
    <mergeCell ref="B163:E163"/>
    <mergeCell ref="B170:E170"/>
    <mergeCell ref="B169:E169"/>
    <mergeCell ref="B164:E164"/>
    <mergeCell ref="B165:E165"/>
    <mergeCell ref="B166:E166"/>
    <mergeCell ref="B167:E167"/>
    <mergeCell ref="B168:E168"/>
    <mergeCell ref="B172:E172"/>
  </mergeCells>
  <dataValidations count="29">
    <dataValidation type="list" allowBlank="1" showInputMessage="1" showErrorMessage="1" sqref="D59:F59 D4:F4 D109:F109" xr:uid="{00000000-0002-0000-0000-000000000000}">
      <formula1>"VF,VM,VX, DB-5000"</formula1>
    </dataValidation>
    <dataValidation type="list" allowBlank="1" showInputMessage="1" showErrorMessage="1" sqref="D60:F60 D5:F5 D110:F110" xr:uid="{00000000-0002-0000-0000-000001000000}">
      <formula1>"FRONT,WALK-IN,REAR"</formula1>
    </dataValidation>
    <dataValidation type="list" errorStyle="warning" allowBlank="1" showInputMessage="1" showErrorMessage="1" sqref="D61:F61 D6:F6 D111:F111" xr:uid="{00000000-0002-0000-0000-000002000000}">
      <formula1>"FULL COLOR, MONOCHROME"</formula1>
    </dataValidation>
    <dataValidation type="list" errorStyle="warning" allowBlank="1" showInputMessage="1" showErrorMessage="1" sqref="D63:F63 D8:F8 D113:F113" xr:uid="{00000000-0002-0000-0000-000003000000}">
      <formula1>"9X5,9X15,16X16,24X16, 18X18"</formula1>
    </dataValidation>
    <dataValidation type="list" errorStyle="warning" allowBlank="1" showInputMessage="1" showErrorMessage="1" sqref="D64:F64 D9:F9 D114:F114" xr:uid="{00000000-0002-0000-0000-000004000000}">
      <formula1>"20,34,46,66"</formula1>
    </dataValidation>
    <dataValidation type="list" allowBlank="1" showInputMessage="1" showErrorMessage="1" sqref="D67:F67 D12:F12 D117:F117" xr:uid="{00000000-0002-0000-0000-000005000000}">
      <formula1>"FULL MATRIX,LINE MATRIX"</formula1>
    </dataValidation>
    <dataValidation type="list" allowBlank="1" showInputMessage="1" showErrorMessage="1" sqref="D62:F62 D7:F7 D112:F112" xr:uid="{00000000-0002-0000-0000-000006000000}">
      <formula1>"GEN 4 (24 VOLT BUS), ANTAIOS (DVX)"</formula1>
    </dataValidation>
    <dataValidation type="list" allowBlank="1" showInputMessage="1" showErrorMessage="1" sqref="O85 O36 O135" xr:uid="{00000000-0002-0000-0000-000007000000}">
      <formula1>"DOOR SWITCH 2 (TC), "</formula1>
    </dataValidation>
    <dataValidation type="list" allowBlank="1" showInputMessage="1" showErrorMessage="1" sqref="D83 D34 D133" xr:uid="{00000000-0002-0000-0000-000008000000}">
      <formula1>"0,2,4"</formula1>
    </dataValidation>
    <dataValidation type="list" allowBlank="1" showInputMessage="1" showErrorMessage="1" sqref="D76 D27 D126" xr:uid="{00000000-0002-0000-0000-000009000000}">
      <formula1>"0,1"</formula1>
    </dataValidation>
    <dataValidation type="list" allowBlank="1" showInputMessage="1" showErrorMessage="1" sqref="D82 D33 D132" xr:uid="{00000000-0002-0000-0000-00000A000000}">
      <formula1>"YES,NO"</formula1>
    </dataValidation>
    <dataValidation type="list" errorStyle="warning" allowBlank="1" showInputMessage="1" showErrorMessage="1" sqref="D79:D81 D30:D32 D129:D131" xr:uid="{00000000-0002-0000-0000-00000B000000}">
      <formula1>"YES,NO"</formula1>
    </dataValidation>
    <dataValidation type="list" errorStyle="warning" allowBlank="1" showInputMessage="1" showErrorMessage="1" sqref="D14:F14" xr:uid="{00000000-0002-0000-0000-00000C000000}">
      <formula1>"ROWS,BAYS"</formula1>
    </dataValidation>
    <dataValidation type="list" allowBlank="1" showInputMessage="1" showErrorMessage="1" sqref="D87 D38 D137" xr:uid="{00000000-0002-0000-0000-00000D000000}">
      <formula1>"CONTROL EQUIPMENT,ENTIRE DISPLAY,N/A"</formula1>
    </dataValidation>
    <dataValidation type="list" errorStyle="warning" allowBlank="1" showInputMessage="1" showErrorMessage="1" sqref="C87 C38 C137" xr:uid="{00000000-0002-0000-0000-00000E000000}">
      <formula1>"ALPHA FXM SERIES,TRIPPLITE,'"</formula1>
    </dataValidation>
    <dataValidation type="list" allowBlank="1" showInputMessage="1" showErrorMessage="1" sqref="B87 B38 B137" xr:uid="{00000000-0002-0000-0000-00000F000000}">
      <formula1>"UPS,'"</formula1>
    </dataValidation>
    <dataValidation type="list" allowBlank="1" showInputMessage="1" showErrorMessage="1" sqref="B88 B39 B138" xr:uid="{00000000-0002-0000-0000-000010000000}">
      <formula1>"MINI DC I/O 1,'"</formula1>
    </dataValidation>
    <dataValidation type="list" allowBlank="1" showInputMessage="1" showErrorMessage="1" sqref="B89:C89 B40:C40 B139:C139" xr:uid="{00000000-0002-0000-0000-000011000000}">
      <formula1>"MINI DC I/O 2,'"</formula1>
    </dataValidation>
    <dataValidation type="list" allowBlank="1" showInputMessage="1" showErrorMessage="1" sqref="B90:C90 B41:C41 B140:C140" xr:uid="{00000000-0002-0000-0000-000012000000}">
      <formula1>"MINI DC I/O 3,'"</formula1>
    </dataValidation>
    <dataValidation type="list" allowBlank="1" showInputMessage="1" showErrorMessage="1" sqref="B91:C91 B42:C42 B141:C141" xr:uid="{00000000-0002-0000-0000-000013000000}">
      <formula1>"MINI DC I/O 4,'"</formula1>
    </dataValidation>
    <dataValidation type="list" allowBlank="1" showInputMessage="1" showErrorMessage="1" sqref="B92:C92 B43:C43 B142:C142" xr:uid="{00000000-0002-0000-0000-000014000000}">
      <formula1>"MINI DC I/O 5,'"</formula1>
    </dataValidation>
    <dataValidation type="list" allowBlank="1" showInputMessage="1" showErrorMessage="1" sqref="B93:C93 B44:C44 B143:C143" xr:uid="{00000000-0002-0000-0000-000015000000}">
      <formula1>"MINI DC I/O 6,'"</formula1>
    </dataValidation>
    <dataValidation type="list" errorStyle="warning" allowBlank="1" showInputMessage="1" showErrorMessage="1" sqref="D75 D26 D125" xr:uid="{00000000-0002-0000-0000-000016000000}">
      <formula1>"1,2,3,4,5,6,7,8"</formula1>
    </dataValidation>
    <dataValidation type="list" errorStyle="warning" allowBlank="1" showInputMessage="1" showErrorMessage="1" sqref="D77 D28 D127" xr:uid="{00000000-0002-0000-0000-000017000000}">
      <formula1>"1,2,3,4,5,6,7,8,9,10"</formula1>
    </dataValidation>
    <dataValidation type="list" errorStyle="warning" allowBlank="1" showInputMessage="1" showErrorMessage="1" sqref="D78 D29 D128" xr:uid="{00000000-0002-0000-0000-000018000000}">
      <formula1>"NO,1,2,3,4,5,6,7,8,9,10"</formula1>
    </dataValidation>
    <dataValidation type="list" errorStyle="warning" allowBlank="1" showInputMessage="1" showErrorMessage="1" sqref="D84 D35 D134" xr:uid="{00000000-0002-0000-0000-000019000000}">
      <formula1>"1,2"</formula1>
    </dataValidation>
    <dataValidation type="list" errorStyle="warning" allowBlank="1" showInputMessage="1" showErrorMessage="1" sqref="F78 F29 F128" xr:uid="{00000000-0002-0000-0000-00001A000000}">
      <formula1>"'--,CAN,I/O"</formula1>
    </dataValidation>
    <dataValidation type="list" allowBlank="1" showInputMessage="1" sqref="B37:C37" xr:uid="{00000000-0002-0000-0000-00001B000000}">
      <formula1>"DOOR SWITCH 2 (TC) - See Note 1,'"</formula1>
    </dataValidation>
    <dataValidation type="list" allowBlank="1" showInputMessage="1" showErrorMessage="1" sqref="B136:C136 B86:C86" xr:uid="{00000000-0002-0000-0000-00001C000000}">
      <formula1>"DOOR SWITCH 2 (TC) - See Note 1,'"</formula1>
    </dataValidation>
  </dataValidations>
  <pageMargins left="0.25" right="0.25" top="0.75" bottom="0.75" header="0.3" footer="0.3"/>
  <pageSetup scale="75" fitToHeight="0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27" sqref="E27"/>
    </sheetView>
  </sheetViews>
  <sheetFormatPr defaultRowHeight="14.4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C25757</OrderProject_x0020_ID>
    <Rev xmlns="2cc016c5-161d-4d6b-a532-6cf687f4a3ab">00</Rev>
    <DocNumber xmlns="2cc016c5-161d-4d6b-a532-6cf687f4a3ab">DD3747880</DocNumber>
    <_dlc_DocId xmlns="b479dd50-8d7e-4b78-9fb1-00cf65781f6b">75D2Y5VYC55K-1220653723-33083</_dlc_DocId>
    <_dlc_DocIdUrl xmlns="b479dd50-8d7e-4b78-9fb1-00cf65781f6b">
      <Url>https://daktronics.sharepoint.com/sites/docs-engineering/_layouts/15/DocIdRedir.aspx?ID=75D2Y5VYC55K-1220653723-33083</Url>
      <Description>75D2Y5VYC55K-1220653723-33083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B29963-6D4A-4F03-99F6-0A3A4B2229C5}"/>
</file>

<file path=customXml/itemProps2.xml><?xml version="1.0" encoding="utf-8"?>
<ds:datastoreItem xmlns:ds="http://schemas.openxmlformats.org/officeDocument/2006/customXml" ds:itemID="{CFC0A435-2783-4EE5-9276-4E3F46695D72}"/>
</file>

<file path=customXml/itemProps3.xml><?xml version="1.0" encoding="utf-8"?>
<ds:datastoreItem xmlns:ds="http://schemas.openxmlformats.org/officeDocument/2006/customXml" ds:itemID="{EBFD2FCD-7BE2-443B-8E03-E7CFCB5325FF}"/>
</file>

<file path=customXml/itemProps4.xml><?xml version="1.0" encoding="utf-8"?>
<ds:datastoreItem xmlns:ds="http://schemas.openxmlformats.org/officeDocument/2006/customXml" ds:itemID="{E7560C3A-4490-4086-9838-10760A11A9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C25757 City of Glendale, Site Config, VX-2428-48x48-20-RGB @5 and VF-2420-27x90-46-A @1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2024-06-28T16:44:00Z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43104217-7140-418a-8aa0-4b4595337fab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