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11_88D73BCF96CD7631C9D7C91F8FEB40C24120E40C" xr6:coauthVersionLast="47" xr6:coauthVersionMax="47" xr10:uidLastSave="{086CD31F-444F-4B03-9B2E-A7C26EFE2731}"/>
  <bookViews>
    <workbookView xWindow="4020" yWindow="1035" windowWidth="21600" windowHeight="12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48" i="1"/>
  <c r="F47" i="1"/>
  <c r="F46" i="1"/>
  <c r="F45" i="1"/>
  <c r="F44" i="1"/>
  <c r="F43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6" authorId="1" shapeId="0" xr:uid="{912F61F1-D095-4613-8D96-287251B5685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<sst xmlns="http://schemas.openxmlformats.org/spreadsheetml/2006/main" count="162" uniqueCount="98">
  <si>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</si>
  <si>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</si>
  <si>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</si>
  <si>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</si>
  <si>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</si>
  <si>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</si>
  <si>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</si>
  <si>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</si>
  <si>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</si>
  <si>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</si>
  <si>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</si>
  <si>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</si>
  <si>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</si>
  <si>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</si>
  <si>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</si>
  <si>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</si>
  <si>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</si>
  <si>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</si>
  <si>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</si>
  <si>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</si>
  <si>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</si>
  <si>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</si>
  <si>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</si>
  <si>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</si>
  <si>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</si>
  <si>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</si>
  <si>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</si>
  <si>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</si>
  <si>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</si>
  <si>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</si>
  <si>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</si>
  <si>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</si>
  <si>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</si>
  <si>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</si>
  <si>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</si>
  <si>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</si>
  <si>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</si>
  <si>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</si>
  <si>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</si>
  <si>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</si>
  <si>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</si>
  <si>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</si>
  <si>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</si>
  <si>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</si>
  <si>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</si>
  <si>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</si>
  <si>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</si>
  <si>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</si>
  <si>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</si>
  <si>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</si>
  <si>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</si>
  <si>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</si>
  <si>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</si>
  <si>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MONOCHROME</t>
  </si>
  <si>
    <t>9X5</t>
  </si>
  <si>
    <t>ROWS</t>
  </si>
  <si>
    <t>DOOR SWITCH 2 (TC)</t>
  </si>
  <si>
    <t>DD3742499</t>
  </si>
  <si>
    <t>ER-3523959</t>
  </si>
  <si>
    <t>Schematic, DC Power System, 4 Power Supplies, 1-2 Mod Strings/Door</t>
  </si>
  <si>
    <t>Drawing-1046599</t>
  </si>
  <si>
    <t>Schematic, VF-24X0, 120 VAC</t>
  </si>
  <si>
    <t>Drawing-1056399</t>
  </si>
  <si>
    <t>Schematic, Two Beacon Alternating Flash, DC</t>
  </si>
  <si>
    <t>Drawing-1067390</t>
  </si>
  <si>
    <t>Site Interconnect, One AC Display with One Controller</t>
  </si>
  <si>
    <t>Drawing-3166540</t>
  </si>
  <si>
    <t>Shop Drawing, VF-24**-27x125-66-*, Two Beacons</t>
  </si>
  <si>
    <t>Drawing-3461339</t>
  </si>
  <si>
    <t>Site Riser, One VF-2420-27x125-66-A, One Traffic Cabinet, VFC in TC</t>
  </si>
  <si>
    <t>Drawing-3742477</t>
  </si>
  <si>
    <t>Schematic, RPM and/or Airflow Sensors, Mini I/O VCB</t>
  </si>
  <si>
    <t>Drawing-3177951</t>
  </si>
  <si>
    <t>Rear Electrical, VF-2420-27x125-66-A, Two Beacons, Airflow Sensors, DFG</t>
  </si>
  <si>
    <t>Drawing-3741946</t>
  </si>
  <si>
    <t>Schematic, Signal, VF-2420-27x125-66-A</t>
  </si>
  <si>
    <t>Drawing-3742510</t>
  </si>
  <si>
    <t>Rear Electrical, VF-2420-27x125-66-A, Two Beacons</t>
  </si>
  <si>
    <t>Drawing-3470248</t>
  </si>
  <si>
    <t>Drawing-3470286</t>
  </si>
  <si>
    <t>Drawing-3099653</t>
  </si>
  <si>
    <t>Signal Schematic, TC, Vanguard® Field Controller, DOD, Two Door</t>
  </si>
  <si>
    <t>Shop Drawing, TC, 336S, ALU, Pole Mount, Vanguard® Field Controller</t>
  </si>
  <si>
    <t>Drawing-3433900</t>
  </si>
  <si>
    <t>Schematic, Traffic Cabinet, 120 VAC, Two Fans</t>
  </si>
  <si>
    <t>Drawing-3553918</t>
  </si>
  <si>
    <t>Final Assembly, TC, 336S, ALU, Pole Mount, Vanguard® Field Controller</t>
  </si>
  <si>
    <t>Drawing-3744430</t>
  </si>
  <si>
    <t>C25921 Texas DOT, Site Config, VF-2420-27X125-66-A G3</t>
  </si>
  <si>
    <t>SIGN/S</t>
  </si>
  <si>
    <t>DC I/O</t>
  </si>
  <si>
    <t>VCB II Retro</t>
  </si>
  <si>
    <t>VENT FANS</t>
  </si>
  <si>
    <t>Alternate</t>
  </si>
  <si>
    <t>POWER SYSTEM</t>
  </si>
  <si>
    <t>Gen IV (Default)</t>
  </si>
  <si>
    <t>SYSTEM BACKUP FILES</t>
  </si>
  <si>
    <t>DD5036606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</si>
</sst>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3" xfId="0" quotePrefix="1" applyBorder="1" applyAlignment="1">
      <alignment horizontal="left"/>
    </xf>
    <xf numFmtId="0" fontId="0" fillId="0" borderId="23" xfId="0" quotePrefix="1" applyFill="1" applyBorder="1"/>
    <xf numFmtId="0" fontId="0" fillId="0" borderId="27" xfId="0" quotePrefix="1" applyBorder="1" applyAlignment="1"/>
    <xf numFmtId="0" fontId="0" fillId="0" borderId="28" xfId="0" quotePrefix="1" applyBorder="1" applyAlignment="1"/>
    <xf numFmtId="0" fontId="0" fillId="0" borderId="14" xfId="0" quotePrefix="1" applyFill="1" applyBorder="1"/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/>
    <xf numFmtId="0" fontId="0" fillId="0" borderId="19" xfId="0" quotePrefix="1" applyBorder="1"/>
    <xf numFmtId="0" fontId="0" fillId="0" borderId="39" xfId="0" applyBorder="1"/>
    <xf numFmtId="0" fontId="0" fillId="0" borderId="39" xfId="0" quotePrefix="1" applyBorder="1" applyAlignment="1">
      <alignment horizontal="left"/>
    </xf>
    <xf numFmtId="0" fontId="0" fillId="0" borderId="39" xfId="0" quotePrefix="1" applyBorder="1"/>
    <xf numFmtId="0" fontId="0" fillId="0" borderId="39" xfId="0" applyBorder="1" applyAlignment="1">
      <alignment horizontal="center" vertical="center"/>
    </xf>
    <xf numFmtId="0" fontId="0" fillId="0" borderId="38" xfId="0" quotePrefix="1" applyBorder="1"/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18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3" t="s">
        <v>88</v>
      </c>
      <c r="E1" s="33"/>
      <c r="F1" s="33"/>
      <c r="G1" t="s">
        <v>52</v>
      </c>
    </row>
    <row r="2" spans="2:7" ht="15" customHeight="1" x14ac:dyDescent="0.25">
      <c r="B2" s="51" t="s">
        <v>0</v>
      </c>
      <c r="C2" s="52"/>
      <c r="D2" s="52"/>
      <c r="E2" s="52"/>
      <c r="F2" s="52"/>
      <c r="G2" s="69" t="s">
        <v>89</v>
      </c>
    </row>
    <row r="3" spans="2:7" ht="15.75" thickBot="1" x14ac:dyDescent="0.3">
      <c r="B3" s="62" t="s">
        <v>1</v>
      </c>
      <c r="C3" s="33"/>
      <c r="D3" s="64" t="s">
        <v>2</v>
      </c>
      <c r="E3" s="65"/>
      <c r="F3" s="65"/>
      <c r="G3" s="70"/>
    </row>
    <row r="4" spans="2:7" x14ac:dyDescent="0.25">
      <c r="B4" s="67" t="s">
        <v>3</v>
      </c>
      <c r="C4" s="68"/>
      <c r="D4" s="38" t="s">
        <v>47</v>
      </c>
      <c r="E4" s="38"/>
      <c r="F4" s="38"/>
      <c r="G4" s="57">
        <v>1</v>
      </c>
    </row>
    <row r="5" spans="2:7" x14ac:dyDescent="0.25">
      <c r="B5" s="34" t="s">
        <v>4</v>
      </c>
      <c r="C5" s="35"/>
      <c r="D5" s="39" t="s">
        <v>14</v>
      </c>
      <c r="E5" s="39"/>
      <c r="F5" s="39"/>
      <c r="G5" s="58"/>
    </row>
    <row r="6" spans="2:7" x14ac:dyDescent="0.25">
      <c r="B6" s="66" t="s">
        <v>5</v>
      </c>
      <c r="C6" s="18" t="s">
        <v>6</v>
      </c>
      <c r="D6" s="39" t="s">
        <v>53</v>
      </c>
      <c r="E6" s="39"/>
      <c r="F6" s="39"/>
      <c r="G6" s="58"/>
    </row>
    <row r="7" spans="2:7" x14ac:dyDescent="0.25">
      <c r="B7" s="66"/>
      <c r="C7" s="18" t="s">
        <v>7</v>
      </c>
      <c r="D7" s="39" t="s">
        <v>46</v>
      </c>
      <c r="E7" s="39"/>
      <c r="F7" s="39"/>
      <c r="G7" s="58"/>
    </row>
    <row r="8" spans="2:7" x14ac:dyDescent="0.25">
      <c r="B8" s="66"/>
      <c r="C8" s="18" t="s">
        <v>8</v>
      </c>
      <c r="D8" s="39" t="s">
        <v>54</v>
      </c>
      <c r="E8" s="39"/>
      <c r="F8" s="39"/>
      <c r="G8" s="58"/>
    </row>
    <row r="9" spans="2:7" x14ac:dyDescent="0.25">
      <c r="B9" s="66"/>
      <c r="C9" s="18" t="s">
        <v>9</v>
      </c>
      <c r="D9" s="47">
        <v>66</v>
      </c>
      <c r="E9" s="47"/>
      <c r="F9" s="47"/>
      <c r="G9" s="58"/>
    </row>
    <row r="10" spans="2:7" x14ac:dyDescent="0.25">
      <c r="B10" s="63" t="s">
        <v>10</v>
      </c>
      <c r="C10" s="39"/>
      <c r="D10" s="47">
        <v>27</v>
      </c>
      <c r="E10" s="47"/>
      <c r="F10" s="47"/>
      <c r="G10" s="58"/>
    </row>
    <row r="11" spans="2:7" x14ac:dyDescent="0.25">
      <c r="B11" s="63" t="s">
        <v>11</v>
      </c>
      <c r="C11" s="39"/>
      <c r="D11" s="47">
        <v>125</v>
      </c>
      <c r="E11" s="47"/>
      <c r="F11" s="47"/>
      <c r="G11" s="58"/>
    </row>
    <row r="12" spans="2:7" x14ac:dyDescent="0.25">
      <c r="B12" s="63" t="s">
        <v>12</v>
      </c>
      <c r="C12" s="39"/>
      <c r="D12" s="39" t="s">
        <v>15</v>
      </c>
      <c r="E12" s="39"/>
      <c r="F12" s="39"/>
      <c r="G12" s="58"/>
    </row>
    <row r="13" spans="2:7" x14ac:dyDescent="0.25">
      <c r="B13" s="63" t="s">
        <v>13</v>
      </c>
      <c r="C13" s="39"/>
      <c r="D13" s="47">
        <v>1</v>
      </c>
      <c r="E13" s="47"/>
      <c r="F13" s="47"/>
      <c r="G13" s="58"/>
    </row>
    <row r="14" spans="2:7" ht="15.75" thickBot="1" x14ac:dyDescent="0.3">
      <c r="B14" s="42" t="s">
        <v>49</v>
      </c>
      <c r="C14" s="43"/>
      <c r="D14" s="56" t="s">
        <v>55</v>
      </c>
      <c r="E14" s="56"/>
      <c r="F14" s="56"/>
      <c r="G14" s="59"/>
    </row>
    <row r="15" spans="2:7" ht="15.75" thickBot="1" x14ac:dyDescent="0.3"/>
    <row r="16" spans="2:7" x14ac:dyDescent="0.25">
      <c r="B16" s="51" t="s">
        <v>16</v>
      </c>
      <c r="C16" s="52"/>
      <c r="D16" s="52"/>
      <c r="E16" s="52"/>
      <c r="F16" s="52"/>
      <c r="G16" s="79">
        <v>1</v>
      </c>
    </row>
    <row r="17" spans="2:7" x14ac:dyDescent="0.25">
      <c r="B17" s="36" t="s">
        <v>1</v>
      </c>
      <c r="C17" s="37"/>
      <c r="D17" s="12" t="s">
        <v>2</v>
      </c>
      <c r="E17" s="12" t="s">
        <v>17</v>
      </c>
      <c r="F17" s="78" t="s">
        <v>18</v>
      </c>
      <c r="G17" s="80"/>
    </row>
    <row r="18" spans="2:7" x14ac:dyDescent="0.25">
      <c r="B18" s="34" t="s">
        <v>19</v>
      </c>
      <c r="C18" s="35"/>
      <c r="D18" s="18" t="s">
        <v>20</v>
      </c>
      <c r="E18" s="18" t="s">
        <v>21</v>
      </c>
      <c r="F18" s="71" t="s">
        <v>22</v>
      </c>
      <c r="G18" s="80"/>
    </row>
    <row r="19" spans="2:7" x14ac:dyDescent="0.25">
      <c r="B19" s="34" t="s">
        <v>19</v>
      </c>
      <c r="C19" s="35"/>
      <c r="D19" s="18" t="s">
        <v>14</v>
      </c>
      <c r="E19" s="18" t="s">
        <v>21</v>
      </c>
      <c r="F19" s="71" t="s">
        <v>22</v>
      </c>
      <c r="G19" s="80"/>
    </row>
    <row r="20" spans="2:7" x14ac:dyDescent="0.25">
      <c r="B20" s="34" t="s">
        <v>19</v>
      </c>
      <c r="C20" s="35"/>
      <c r="D20" s="18" t="s">
        <v>23</v>
      </c>
      <c r="E20" s="18" t="s">
        <v>21</v>
      </c>
      <c r="F20" s="71" t="s">
        <v>22</v>
      </c>
      <c r="G20" s="80"/>
    </row>
    <row r="21" spans="2:7" x14ac:dyDescent="0.25">
      <c r="B21" s="34" t="s">
        <v>19</v>
      </c>
      <c r="C21" s="35"/>
      <c r="D21" s="18" t="s">
        <v>24</v>
      </c>
      <c r="E21" s="18" t="s">
        <v>21</v>
      </c>
      <c r="F21" s="71" t="s">
        <v>22</v>
      </c>
      <c r="G21" s="80"/>
    </row>
    <row r="22" spans="2:7" x14ac:dyDescent="0.25">
      <c r="B22" s="34" t="s">
        <v>25</v>
      </c>
      <c r="C22" s="35"/>
      <c r="D22" s="18" t="s">
        <v>35</v>
      </c>
      <c r="E22" s="18" t="s">
        <v>21</v>
      </c>
      <c r="F22" s="71" t="s">
        <v>22</v>
      </c>
      <c r="G22" s="80"/>
    </row>
    <row r="23" spans="2:7" x14ac:dyDescent="0.25">
      <c r="B23" s="34" t="s">
        <v>25</v>
      </c>
      <c r="C23" s="35"/>
      <c r="D23" s="18" t="s">
        <v>36</v>
      </c>
      <c r="E23" s="18" t="s">
        <v>21</v>
      </c>
      <c r="F23" s="71" t="s">
        <v>22</v>
      </c>
      <c r="G23" s="80"/>
    </row>
    <row r="24" spans="2:7" x14ac:dyDescent="0.25">
      <c r="B24" s="34" t="s">
        <v>25</v>
      </c>
      <c r="C24" s="35"/>
      <c r="D24" s="18" t="s">
        <v>5</v>
      </c>
      <c r="E24" s="18" t="s">
        <v>21</v>
      </c>
      <c r="F24" s="71" t="s">
        <v>22</v>
      </c>
      <c r="G24" s="80"/>
    </row>
    <row r="25" spans="2:7" x14ac:dyDescent="0.25">
      <c r="B25" s="34" t="s">
        <v>26</v>
      </c>
      <c r="C25" s="35"/>
      <c r="D25" s="18" t="s">
        <v>36</v>
      </c>
      <c r="E25" s="18" t="s">
        <v>21</v>
      </c>
      <c r="F25" s="71" t="s">
        <v>22</v>
      </c>
      <c r="G25" s="80"/>
    </row>
    <row r="26" spans="2:7" x14ac:dyDescent="0.25">
      <c r="B26" s="34" t="s">
        <v>27</v>
      </c>
      <c r="C26" s="35"/>
      <c r="D26" s="13">
        <v>3</v>
      </c>
      <c r="E26" s="13" t="s">
        <v>38</v>
      </c>
      <c r="F26" s="71" t="s">
        <v>22</v>
      </c>
      <c r="G26" s="80"/>
    </row>
    <row r="27" spans="2:7" x14ac:dyDescent="0.25">
      <c r="B27" s="34" t="s">
        <v>90</v>
      </c>
      <c r="C27" s="35"/>
      <c r="D27" s="25" t="s">
        <v>50</v>
      </c>
      <c r="E27" s="25"/>
      <c r="F27" s="71"/>
      <c r="G27" s="80"/>
    </row>
    <row r="28" spans="2:7" x14ac:dyDescent="0.25">
      <c r="B28" s="34" t="s">
        <v>91</v>
      </c>
      <c r="C28" s="35"/>
      <c r="D28" s="25" t="s">
        <v>50</v>
      </c>
      <c r="E28" s="25"/>
      <c r="F28" s="71"/>
      <c r="G28" s="80"/>
    </row>
    <row r="29" spans="2:7" x14ac:dyDescent="0.25">
      <c r="B29" s="34" t="s">
        <v>28</v>
      </c>
      <c r="C29" s="35"/>
      <c r="D29" s="13">
        <v>1</v>
      </c>
      <c r="E29" s="13" t="s">
        <v>38</v>
      </c>
      <c r="F29" s="77" t="s">
        <v>38</v>
      </c>
      <c r="G29" s="80"/>
    </row>
    <row r="30" spans="2:7" x14ac:dyDescent="0.25">
      <c r="B30" s="34" t="s">
        <v>30</v>
      </c>
      <c r="C30" s="35"/>
      <c r="D30" s="24">
        <v>9</v>
      </c>
      <c r="E30" s="25" t="s">
        <v>38</v>
      </c>
      <c r="F30" s="77" t="s">
        <v>38</v>
      </c>
      <c r="G30" s="80"/>
    </row>
    <row r="31" spans="2:7" x14ac:dyDescent="0.25">
      <c r="B31" s="34" t="s">
        <v>29</v>
      </c>
      <c r="C31" s="35"/>
      <c r="D31" s="13">
        <v>9</v>
      </c>
      <c r="E31" s="13" t="s">
        <v>38</v>
      </c>
      <c r="F31" s="77" t="s">
        <v>38</v>
      </c>
      <c r="G31" s="80"/>
    </row>
    <row r="32" spans="2:7" x14ac:dyDescent="0.25">
      <c r="B32" s="34" t="s">
        <v>31</v>
      </c>
      <c r="C32" s="35"/>
      <c r="D32" s="19" t="s">
        <v>50</v>
      </c>
      <c r="E32" s="13" t="s">
        <v>38</v>
      </c>
      <c r="F32" s="77" t="s">
        <v>38</v>
      </c>
      <c r="G32" s="80"/>
    </row>
    <row r="33" spans="2:7" x14ac:dyDescent="0.25">
      <c r="B33" s="34" t="s">
        <v>32</v>
      </c>
      <c r="C33" s="35"/>
      <c r="D33" s="19" t="s">
        <v>37</v>
      </c>
      <c r="E33" s="13" t="s">
        <v>38</v>
      </c>
      <c r="F33" s="77" t="s">
        <v>38</v>
      </c>
      <c r="G33" s="80"/>
    </row>
    <row r="34" spans="2:7" x14ac:dyDescent="0.25">
      <c r="B34" s="21" t="s">
        <v>51</v>
      </c>
      <c r="C34" s="22"/>
      <c r="D34" s="20" t="s">
        <v>50</v>
      </c>
      <c r="E34" s="23" t="s">
        <v>38</v>
      </c>
      <c r="F34" s="77" t="s">
        <v>38</v>
      </c>
      <c r="G34" s="80"/>
    </row>
    <row r="35" spans="2:7" x14ac:dyDescent="0.25">
      <c r="B35" s="34" t="s">
        <v>92</v>
      </c>
      <c r="C35" s="35"/>
      <c r="D35" s="19" t="s">
        <v>37</v>
      </c>
      <c r="E35" s="13" t="s">
        <v>38</v>
      </c>
      <c r="F35" s="77" t="s">
        <v>38</v>
      </c>
      <c r="G35" s="80"/>
    </row>
    <row r="36" spans="2:7" x14ac:dyDescent="0.25">
      <c r="B36" s="34" t="s">
        <v>33</v>
      </c>
      <c r="C36" s="35"/>
      <c r="D36" s="25" t="s">
        <v>37</v>
      </c>
      <c r="E36" s="25" t="s">
        <v>93</v>
      </c>
      <c r="F36" s="77" t="s">
        <v>38</v>
      </c>
      <c r="G36" s="80"/>
    </row>
    <row r="37" spans="2:7" x14ac:dyDescent="0.25">
      <c r="B37" s="34" t="s">
        <v>34</v>
      </c>
      <c r="C37" s="35"/>
      <c r="D37" s="25">
        <v>1</v>
      </c>
      <c r="E37" s="25" t="s">
        <v>38</v>
      </c>
      <c r="F37" s="77" t="s">
        <v>38</v>
      </c>
      <c r="G37" s="80"/>
    </row>
    <row r="38" spans="2:7" ht="15.75" thickBot="1" x14ac:dyDescent="0.3">
      <c r="B38" s="34" t="s">
        <v>94</v>
      </c>
      <c r="C38" s="35"/>
      <c r="D38" s="11" t="s">
        <v>95</v>
      </c>
      <c r="E38" s="11"/>
      <c r="F38" s="72"/>
      <c r="G38" s="81"/>
    </row>
    <row r="39" spans="2:7" ht="15.75" thickBot="1" x14ac:dyDescent="0.3">
      <c r="B39" s="73"/>
      <c r="C39" s="74"/>
      <c r="D39" s="74"/>
      <c r="E39" s="74"/>
      <c r="F39" s="75"/>
      <c r="G39" s="76"/>
    </row>
    <row r="40" spans="2:7" x14ac:dyDescent="0.25">
      <c r="B40" s="51" t="s">
        <v>45</v>
      </c>
      <c r="C40" s="52"/>
      <c r="D40" s="52"/>
      <c r="E40" s="52"/>
      <c r="F40" s="53"/>
      <c r="G40" s="57">
        <v>1</v>
      </c>
    </row>
    <row r="41" spans="2:7" x14ac:dyDescent="0.25">
      <c r="B41" s="54" t="s">
        <v>56</v>
      </c>
      <c r="C41" s="55"/>
      <c r="D41" s="13">
        <f>IF(B41="DOOR SWITCH 2 (TC)",1,"N/A")</f>
        <v>1</v>
      </c>
      <c r="E41" s="13">
        <f>IF(B41="DOOR SWITCH 2 (TC)",1,"N/A")</f>
        <v>1</v>
      </c>
      <c r="F41" s="14" t="str">
        <f>IF(B41="DOOR SWITCH 2 (TC)","VIP 1","N/A")</f>
        <v>VIP 1</v>
      </c>
      <c r="G41" s="58"/>
    </row>
    <row r="42" spans="2:7" hidden="1" x14ac:dyDescent="0.25">
      <c r="B42" s="16"/>
      <c r="C42" s="15"/>
      <c r="D42" s="13" t="s">
        <v>44</v>
      </c>
      <c r="E42" s="13" t="s">
        <v>38</v>
      </c>
      <c r="F42" s="14" t="str">
        <f>IF(B42="UPS","AUXILARY","N/A")</f>
        <v>N/A</v>
      </c>
      <c r="G42" s="58"/>
    </row>
    <row r="43" spans="2:7" hidden="1" x14ac:dyDescent="0.25">
      <c r="B43" s="40"/>
      <c r="C43" s="41"/>
      <c r="D43" s="13" t="s">
        <v>38</v>
      </c>
      <c r="E43" s="13" t="s">
        <v>38</v>
      </c>
      <c r="F43" s="14" t="str">
        <f>IF(B43="MINI DC I/O 1","ON DISPLAY INTERFACE","N/A")</f>
        <v>N/A</v>
      </c>
      <c r="G43" s="58"/>
    </row>
    <row r="44" spans="2:7" hidden="1" x14ac:dyDescent="0.25">
      <c r="B44" s="40"/>
      <c r="C44" s="41"/>
      <c r="D44" s="13" t="s">
        <v>38</v>
      </c>
      <c r="E44" s="13" t="s">
        <v>38</v>
      </c>
      <c r="F44" s="14" t="str">
        <f>IF(B44="MINI DC I/O 2","ON DISPLAY INTERFACE","N/A")</f>
        <v>N/A</v>
      </c>
      <c r="G44" s="58"/>
    </row>
    <row r="45" spans="2:7" hidden="1" x14ac:dyDescent="0.25">
      <c r="B45" s="40"/>
      <c r="C45" s="41"/>
      <c r="D45" s="13" t="s">
        <v>38</v>
      </c>
      <c r="E45" s="13" t="s">
        <v>38</v>
      </c>
      <c r="F45" s="14" t="str">
        <f>IF(B45="MINI DC I/O 3","ON DISPLAY INTERFACE","N/A")</f>
        <v>N/A</v>
      </c>
      <c r="G45" s="58"/>
    </row>
    <row r="46" spans="2:7" hidden="1" x14ac:dyDescent="0.25">
      <c r="B46" s="40" t="s">
        <v>48</v>
      </c>
      <c r="C46" s="41"/>
      <c r="D46" s="13" t="s">
        <v>38</v>
      </c>
      <c r="E46" s="13" t="s">
        <v>38</v>
      </c>
      <c r="F46" s="14" t="str">
        <f>IF(B46="MINI DC I/O 4","ON DISPLAY INTERFACE","N/A")</f>
        <v>N/A</v>
      </c>
      <c r="G46" s="58"/>
    </row>
    <row r="47" spans="2:7" hidden="1" x14ac:dyDescent="0.25">
      <c r="B47" s="40" t="s">
        <v>48</v>
      </c>
      <c r="C47" s="41"/>
      <c r="D47" s="13" t="s">
        <v>38</v>
      </c>
      <c r="E47" s="13" t="s">
        <v>38</v>
      </c>
      <c r="F47" s="14" t="str">
        <f>IF(B47="MINI DC I/O 5","ON DISPLAY INTERFACE","N/A")</f>
        <v>N/A</v>
      </c>
      <c r="G47" s="58"/>
    </row>
    <row r="48" spans="2:7" ht="15.75" thickBot="1" x14ac:dyDescent="0.3">
      <c r="B48" s="60" t="s">
        <v>48</v>
      </c>
      <c r="C48" s="61"/>
      <c r="D48" s="11" t="s">
        <v>38</v>
      </c>
      <c r="E48" s="11" t="s">
        <v>38</v>
      </c>
      <c r="F48" s="17" t="str">
        <f>IF(B48="MINI DC I/O 6","ON DISPLAY INTERFACE","N/A")</f>
        <v>N/A</v>
      </c>
      <c r="G48" s="59"/>
    </row>
    <row r="49" spans="2:7" ht="15.75" thickBot="1" x14ac:dyDescent="0.3">
      <c r="B49" s="2"/>
      <c r="C49" s="10"/>
      <c r="D49" s="10"/>
      <c r="E49" s="9"/>
      <c r="F49" s="4"/>
      <c r="G49" s="7"/>
    </row>
    <row r="50" spans="2:7" x14ac:dyDescent="0.25">
      <c r="B50" s="44" t="s">
        <v>43</v>
      </c>
      <c r="C50" s="45"/>
      <c r="D50" s="45"/>
      <c r="E50" s="45"/>
      <c r="F50" s="45"/>
      <c r="G50" s="79">
        <v>1</v>
      </c>
    </row>
    <row r="51" spans="2:7" x14ac:dyDescent="0.25">
      <c r="B51" s="67" t="s">
        <v>96</v>
      </c>
      <c r="C51" s="55"/>
      <c r="D51" s="55"/>
      <c r="E51" s="82" t="s">
        <v>97</v>
      </c>
      <c r="F51" s="55"/>
      <c r="G51" s="80"/>
    </row>
    <row r="52" spans="2:7" x14ac:dyDescent="0.25">
      <c r="B52" s="48" t="s">
        <v>41</v>
      </c>
      <c r="C52" s="49"/>
      <c r="D52" s="50"/>
      <c r="E52" s="46" t="s">
        <v>58</v>
      </c>
      <c r="F52" s="84"/>
      <c r="G52" s="80"/>
    </row>
    <row r="53" spans="2:7" ht="15.75" thickBot="1" x14ac:dyDescent="0.3">
      <c r="B53" s="42" t="s">
        <v>42</v>
      </c>
      <c r="C53" s="43"/>
      <c r="D53" s="43"/>
      <c r="E53" s="56" t="s">
        <v>44</v>
      </c>
      <c r="F53" s="83"/>
      <c r="G53" s="81"/>
    </row>
    <row r="54" spans="2:7" x14ac:dyDescent="0.25">
      <c r="B54" s="2"/>
      <c r="C54" s="10"/>
      <c r="D54" s="10"/>
      <c r="E54" s="9"/>
      <c r="F54" s="4"/>
      <c r="G54" s="7"/>
    </row>
    <row r="55" spans="2:7" x14ac:dyDescent="0.25">
      <c r="B55" s="2"/>
      <c r="C55" s="10"/>
      <c r="D55" s="10"/>
      <c r="E55" s="9"/>
      <c r="F55" s="4"/>
      <c r="G55" s="7"/>
    </row>
    <row r="56" spans="2:7" ht="15.75" thickBot="1" x14ac:dyDescent="0.3"/>
    <row r="57" spans="2:7" x14ac:dyDescent="0.25">
      <c r="B57" s="31" t="s">
        <v>39</v>
      </c>
      <c r="C57" s="32"/>
      <c r="D57" s="32"/>
      <c r="E57" s="32"/>
      <c r="F57" s="8"/>
      <c r="G57" s="1"/>
    </row>
    <row r="58" spans="2:7" x14ac:dyDescent="0.25">
      <c r="B58" s="27" t="s">
        <v>59</v>
      </c>
      <c r="C58" s="28"/>
      <c r="D58" s="28"/>
      <c r="E58" s="28"/>
      <c r="F58" s="2" t="s">
        <v>60</v>
      </c>
      <c r="G58" s="3"/>
    </row>
    <row r="59" spans="2:7" x14ac:dyDescent="0.25">
      <c r="B59" s="27" t="s">
        <v>61</v>
      </c>
      <c r="C59" s="28"/>
      <c r="D59" s="28"/>
      <c r="E59" s="28"/>
      <c r="F59" s="2" t="s">
        <v>62</v>
      </c>
      <c r="G59" s="3"/>
    </row>
    <row r="60" spans="2:7" x14ac:dyDescent="0.25">
      <c r="B60" s="27" t="s">
        <v>63</v>
      </c>
      <c r="C60" s="28"/>
      <c r="D60" s="28"/>
      <c r="E60" s="28"/>
      <c r="F60" s="2" t="s">
        <v>64</v>
      </c>
      <c r="G60" s="3"/>
    </row>
    <row r="61" spans="2:7" x14ac:dyDescent="0.25">
      <c r="B61" s="27" t="s">
        <v>65</v>
      </c>
      <c r="C61" s="28"/>
      <c r="D61" s="28"/>
      <c r="E61" s="28"/>
      <c r="F61" s="26" t="s">
        <v>66</v>
      </c>
      <c r="G61" s="3"/>
    </row>
    <row r="62" spans="2:7" x14ac:dyDescent="0.25">
      <c r="B62" s="27" t="s">
        <v>67</v>
      </c>
      <c r="C62" s="28"/>
      <c r="D62" s="28"/>
      <c r="E62" s="28"/>
      <c r="F62" s="26" t="s">
        <v>68</v>
      </c>
      <c r="G62" s="3"/>
    </row>
    <row r="63" spans="2:7" x14ac:dyDescent="0.25">
      <c r="B63" s="27" t="s">
        <v>69</v>
      </c>
      <c r="C63" s="28"/>
      <c r="D63" s="28"/>
      <c r="E63" s="28"/>
      <c r="F63" s="26" t="s">
        <v>70</v>
      </c>
      <c r="G63" s="3"/>
    </row>
    <row r="64" spans="2:7" x14ac:dyDescent="0.25">
      <c r="B64" s="27" t="s">
        <v>71</v>
      </c>
      <c r="C64" s="28"/>
      <c r="D64" s="28"/>
      <c r="E64" s="28"/>
      <c r="F64" s="26" t="s">
        <v>72</v>
      </c>
      <c r="G64" s="3"/>
    </row>
    <row r="65" spans="2:7" x14ac:dyDescent="0.25">
      <c r="B65" s="27" t="s">
        <v>73</v>
      </c>
      <c r="C65" s="28"/>
      <c r="D65" s="28"/>
      <c r="E65" s="28"/>
      <c r="F65" s="26" t="s">
        <v>74</v>
      </c>
      <c r="G65" s="3"/>
    </row>
    <row r="66" spans="2:7" x14ac:dyDescent="0.25">
      <c r="B66" s="27" t="s">
        <v>75</v>
      </c>
      <c r="C66" s="28"/>
      <c r="D66" s="28"/>
      <c r="E66" s="28"/>
      <c r="F66" s="26" t="s">
        <v>76</v>
      </c>
      <c r="G66" s="3"/>
    </row>
    <row r="67" spans="2:7" x14ac:dyDescent="0.25">
      <c r="B67" s="27" t="s">
        <v>77</v>
      </c>
      <c r="C67" s="28"/>
      <c r="D67" s="28"/>
      <c r="E67" s="28"/>
      <c r="F67" s="26" t="s">
        <v>78</v>
      </c>
      <c r="G67" s="3"/>
    </row>
    <row r="68" spans="2:7" x14ac:dyDescent="0.25">
      <c r="B68" s="27" t="s">
        <v>75</v>
      </c>
      <c r="C68" s="28"/>
      <c r="D68" s="28"/>
      <c r="E68" s="28"/>
      <c r="F68" s="26" t="s">
        <v>79</v>
      </c>
      <c r="G68" s="3"/>
    </row>
    <row r="69" spans="2:7" x14ac:dyDescent="0.25">
      <c r="B69" s="27" t="s">
        <v>81</v>
      </c>
      <c r="C69" s="28"/>
      <c r="D69" s="28"/>
      <c r="E69" s="28"/>
      <c r="F69" s="26" t="s">
        <v>80</v>
      </c>
      <c r="G69" s="3"/>
    </row>
    <row r="70" spans="2:7" x14ac:dyDescent="0.25">
      <c r="B70" s="27" t="s">
        <v>82</v>
      </c>
      <c r="C70" s="28"/>
      <c r="D70" s="28"/>
      <c r="E70" s="28"/>
      <c r="F70" s="26" t="s">
        <v>83</v>
      </c>
      <c r="G70" s="3"/>
    </row>
    <row r="71" spans="2:7" x14ac:dyDescent="0.25">
      <c r="B71" s="27" t="s">
        <v>84</v>
      </c>
      <c r="C71" s="28"/>
      <c r="D71" s="28"/>
      <c r="E71" s="28"/>
      <c r="F71" s="26" t="s">
        <v>85</v>
      </c>
      <c r="G71" s="3"/>
    </row>
    <row r="72" spans="2:7" ht="15.75" thickBot="1" x14ac:dyDescent="0.3">
      <c r="B72" s="29" t="s">
        <v>86</v>
      </c>
      <c r="C72" s="30"/>
      <c r="D72" s="30"/>
      <c r="E72" s="30"/>
      <c r="F72" s="5" t="s">
        <v>87</v>
      </c>
      <c r="G72" s="6"/>
    </row>
    <row r="74" spans="2:7" x14ac:dyDescent="0.25">
      <c r="B74" t="s">
        <v>40</v>
      </c>
    </row>
  </sheetData>
  <mergeCells count="81">
    <mergeCell ref="B51:D51"/>
    <mergeCell ref="E51:F51"/>
    <mergeCell ref="B27:C27"/>
    <mergeCell ref="B28:C28"/>
    <mergeCell ref="B30:C30"/>
    <mergeCell ref="B38:C38"/>
    <mergeCell ref="G16:G38"/>
    <mergeCell ref="G50:G53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40:G48"/>
    <mergeCell ref="D6:F6"/>
    <mergeCell ref="D7:F7"/>
    <mergeCell ref="D8:F8"/>
    <mergeCell ref="D9:F9"/>
    <mergeCell ref="D10:F10"/>
    <mergeCell ref="B45:C45"/>
    <mergeCell ref="B46:C46"/>
    <mergeCell ref="B47:C47"/>
    <mergeCell ref="B48:C48"/>
    <mergeCell ref="B18:C18"/>
    <mergeCell ref="B19:C19"/>
    <mergeCell ref="B20:C20"/>
    <mergeCell ref="B21:C21"/>
    <mergeCell ref="B44:C44"/>
    <mergeCell ref="B14:C14"/>
    <mergeCell ref="B53:D53"/>
    <mergeCell ref="B50:F50"/>
    <mergeCell ref="E52:F52"/>
    <mergeCell ref="E53:F53"/>
    <mergeCell ref="B52:D52"/>
    <mergeCell ref="B22:C22"/>
    <mergeCell ref="B40:F40"/>
    <mergeCell ref="B41:C41"/>
    <mergeCell ref="D14:F14"/>
    <mergeCell ref="B43:C43"/>
    <mergeCell ref="D1:F1"/>
    <mergeCell ref="B23:C23"/>
    <mergeCell ref="B24:C24"/>
    <mergeCell ref="B37:C37"/>
    <mergeCell ref="B36:C36"/>
    <mergeCell ref="B35:C35"/>
    <mergeCell ref="B33:C33"/>
    <mergeCell ref="B32:C32"/>
    <mergeCell ref="B31:C31"/>
    <mergeCell ref="B29:C29"/>
    <mergeCell ref="B26:C26"/>
    <mergeCell ref="B25:C25"/>
    <mergeCell ref="B17:C17"/>
    <mergeCell ref="D4:F4"/>
    <mergeCell ref="D5:F5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70:E70"/>
    <mergeCell ref="B71:E71"/>
    <mergeCell ref="B72:E72"/>
    <mergeCell ref="B69:E69"/>
  </mergeCells>
  <dataValidations count="32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42" xr:uid="{00000000-0002-0000-0000-00000E000000}">
      <formula1>"CONTROL EQUIPMENT,ENTIRE DISPLAY,N/A"</formula1>
    </dataValidation>
    <dataValidation type="list" errorStyle="warning" allowBlank="1" showInputMessage="1" showErrorMessage="1" sqref="C42" xr:uid="{00000000-0002-0000-0000-00000F000000}">
      <formula1>"ALPHA FXM SERIES,TRIPPLITE,'"</formula1>
    </dataValidation>
    <dataValidation type="list" allowBlank="1" showInputMessage="1" showErrorMessage="1" sqref="B42" xr:uid="{00000000-0002-0000-0000-000010000000}">
      <formula1>"UPS,'"</formula1>
    </dataValidation>
    <dataValidation type="list" allowBlank="1" showInputMessage="1" showErrorMessage="1" sqref="B43" xr:uid="{00000000-0002-0000-0000-000011000000}">
      <formula1>"MINI DC I/O 1,'"</formula1>
    </dataValidation>
    <dataValidation type="list" allowBlank="1" showInputMessage="1" showErrorMessage="1" sqref="B44:C44" xr:uid="{00000000-0002-0000-0000-000012000000}">
      <formula1>"MINI DC I/O 2,'"</formula1>
    </dataValidation>
    <dataValidation type="list" allowBlank="1" showInputMessage="1" showErrorMessage="1" sqref="B45:C45" xr:uid="{00000000-0002-0000-0000-000013000000}">
      <formula1>"MINI DC I/O 3,'"</formula1>
    </dataValidation>
    <dataValidation type="list" allowBlank="1" showInputMessage="1" showErrorMessage="1" sqref="B46:C46" xr:uid="{00000000-0002-0000-0000-000014000000}">
      <formula1>"MINI DC I/O 4,'"</formula1>
    </dataValidation>
    <dataValidation type="list" allowBlank="1" showInputMessage="1" showErrorMessage="1" sqref="B47:C47" xr:uid="{00000000-0002-0000-0000-000015000000}">
      <formula1>"MINI DC I/O 5,'"</formula1>
    </dataValidation>
    <dataValidation type="list" allowBlank="1" showInputMessage="1" showErrorMessage="1" sqref="B48:C48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E268793C-52EC-4A24-BFF1-7755A0B9938F}">
      <formula1>"1,2"</formula1>
    </dataValidation>
    <dataValidation errorStyle="warning" allowBlank="1" showInputMessage="1" showErrorMessage="1" sqref="F30" xr:uid="{00000000-0002-0000-0000-00001B000000}"/>
    <dataValidation type="list" errorStyle="warning" allowBlank="1" showInputMessage="1" showErrorMessage="1" sqref="D27:D28" xr:uid="{D05F0D68-8B7D-4B97-976A-B0389025DAAA}">
      <formula1>"YES, NO"</formula1>
    </dataValidation>
    <dataValidation type="list" allowBlank="1" showInputMessage="1" showErrorMessage="1" sqref="F27:F28" xr:uid="{FE5DA398-B407-43A4-88AF-081E466A75E9}">
      <formula1>"', Isolation Boards in Sign - Yes, Isolation Boards in Sign - No"</formula1>
    </dataValidation>
    <dataValidation type="list" allowBlank="1" showInputMessage="1" showErrorMessage="1" sqref="D36" xr:uid="{C4C1BC96-275B-4C9E-870E-09F4A1BFBE3D}">
      <formula1>"?,YES,NO"</formula1>
    </dataValidation>
    <dataValidation type="list" allowBlank="1" showInputMessage="1" showErrorMessage="1" sqref="E36" xr:uid="{47BD56F9-D14C-4CF9-9DC2-D7595E4950D5}">
      <formula1>"',Alternate, Synchronize"</formula1>
    </dataValidation>
    <dataValidation type="list" errorStyle="warning" allowBlank="1" showInputMessage="1" showErrorMessage="1" sqref="D38:D39" xr:uid="{D9E349CA-0C95-4E80-B16B-3C00E589626D}">
      <formula1>"Gen IV (Default), PS Redundancy Board, Eltek Power on Ground"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C25921</OrderProject_x0020_ID>
    <Rev xmlns="2cc016c5-161d-4d6b-a532-6cf687f4a3ab">00</Rev>
    <DocNumber xmlns="2cc016c5-161d-4d6b-a532-6cf687f4a3ab">DD3742499</DocNumber>
    <_dlc_DocId xmlns="b479dd50-8d7e-4b78-9fb1-00cf65781f6b">75D2Y5VYC55K-1220653723-33113</_dlc_DocId>
    <_dlc_DocIdUrl xmlns="b479dd50-8d7e-4b78-9fb1-00cf65781f6b">
      <Url>https://daktronics.sharepoint.com/sites/docs-engineering/_layouts/15/DocIdRedir.aspx?ID=75D2Y5VYC55K-1220653723-33113</Url>
      <Description>75D2Y5VYC55K-1220653723-33113</Description>
    </_dlc_DocIdUrl>
  </documentManagement>
</p:properties>
</file>

<file path=customXml/itemProps1.xml><?xml version="1.0" encoding="utf-8"?>
<ds:datastoreItem xmlns:ds="http://schemas.openxmlformats.org/officeDocument/2006/customXml" ds:itemID="{21456E91-C06E-4215-8F05-2B869FF7263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F41D876-0344-4549-A1F4-183559D755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E4E8B-1909-44C9-9975-CBFD368B5A00}"/>
</file>

<file path=customXml/itemProps4.xml><?xml version="1.0" encoding="utf-8"?>
<ds:datastoreItem xmlns:ds="http://schemas.openxmlformats.org/officeDocument/2006/customXml" ds:itemID="{02AC254C-62F0-4D3A-8F10-34A45B8EE7F0}">
  <ds:schemaRefs>
    <ds:schemaRef ds:uri="cdae4ca2-47b8-467c-a804-ebae05ca0c7f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2cc016c5-161d-4d6b-a532-6cf687f4a3ab"/>
    <ds:schemaRef ds:uri="http://purl.org/dc/terms/"/>
    <ds:schemaRef ds:uri="http://schemas.microsoft.com/office/2006/metadata/properties"/>
    <ds:schemaRef ds:uri="http://schemas.openxmlformats.org/package/2006/metadata/core-properties"/>
    <ds:schemaRef ds:uri="b479dd50-8d7e-4b78-9fb1-00cf65781f6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C25921 Texas DOT, Site Config, VF-2420-27X125-66-A</dc:title>
  <dc:creator>Dan Muzzey</dc:creator>
  <dc:description/>
  <cp:lastModifiedBy>Will Tucker</cp:lastModifiedBy>
  <cp:lastPrinted>2017-04-26T20:40:31Z</cp:lastPrinted>
  <dcterms:created xsi:type="dcterms:W3CDTF">2017-03-27T20:46:42Z</dcterms:created>
  <dcterms:modified xsi:type="dcterms:W3CDTF">2022-03-04T15:12:11Z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8e0ffcec-dd56-451d-aa77-765d160012f1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