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https://portal.daktronics.lan/docs/engineering/ControlSystemConfiguration/Transportation/"/>
    </mc:Choice>
  </mc:AlternateContent>
  <bookViews>
    <workbookView xWindow="2790" yWindow="0" windowWidth="23040" windowHeight="9675"/>
  </bookViews>
  <sheets>
    <sheet name="Sheet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4" i="1" l="1"/>
  <c r="F103" i="1"/>
  <c r="F102" i="1"/>
  <c r="F101" i="1"/>
  <c r="F100" i="1"/>
  <c r="F99" i="1"/>
  <c r="F98" i="1"/>
  <c r="F97" i="1"/>
  <c r="E97" i="1"/>
  <c r="D97" i="1"/>
  <c r="F31" i="1" l="1"/>
  <c r="F37" i="1"/>
  <c r="F36" i="1"/>
  <c r="F35" i="1"/>
  <c r="F34" i="1"/>
  <c r="F33" i="1"/>
  <c r="F32" i="1"/>
  <c r="F30" i="1" l="1"/>
  <c r="E30" i="1"/>
  <c r="D30" i="1"/>
</calcChain>
</file>

<file path=xl/comments1.xml><?xml version="1.0" encoding="utf-8"?>
<comments xmlns="http://schemas.openxmlformats.org/spreadsheetml/2006/main">
  <authors>
    <author>Pat Lilla</author>
    <author>Will Tucker</author>
  </authors>
  <commentList>
    <comment ref="G4" authorId="0" shapeId="0">
      <text>
        <r>
          <rPr>
            <b/>
            <sz val="9"/>
            <color indexed="81"/>
            <rFont val="Tahoma"/>
            <family val="2"/>
          </rPr>
          <t>Pat Lilla:</t>
        </r>
        <r>
          <rPr>
            <sz val="9"/>
            <color indexed="81"/>
            <rFont val="Tahoma"/>
            <family val="2"/>
          </rPr>
          <t xml:space="preserve">
When using a VFC to control multiple signs, this is the quantity of signs for the the same sign type and size.  Example 1,2,3,4</t>
        </r>
      </text>
    </comment>
    <comment ref="D13" authorId="0" shapeId="0">
      <text>
        <r>
          <rPr>
            <b/>
            <sz val="9"/>
            <color indexed="81"/>
            <rFont val="Tahoma"/>
            <family val="2"/>
          </rPr>
          <t>Pat Lilla:</t>
        </r>
        <r>
          <rPr>
            <sz val="9"/>
            <color indexed="81"/>
            <rFont val="Tahoma"/>
            <family val="2"/>
          </rPr>
          <t xml:space="preserve">
This is the quantity of VCB's in one sign.</t>
        </r>
      </text>
    </comment>
    <comment ref="D17" authorId="0" shapeId="0">
      <text>
        <r>
          <rPr>
            <b/>
            <sz val="9"/>
            <color indexed="81"/>
            <rFont val="Tahoma"/>
            <family val="2"/>
          </rPr>
          <t>Pat Lilla:</t>
        </r>
        <r>
          <rPr>
            <sz val="9"/>
            <color indexed="81"/>
            <rFont val="Tahoma"/>
            <family val="2"/>
          </rPr>
          <t xml:space="preserve">
LINE is the light sensor on the Module.</t>
        </r>
      </text>
    </comment>
    <comment ref="F23" authorId="0" shapeId="0">
      <text>
        <r>
          <rPr>
            <b/>
            <sz val="9"/>
            <color indexed="81"/>
            <rFont val="Tahoma"/>
            <family val="2"/>
          </rPr>
          <t>Pat Lilla:</t>
        </r>
        <r>
          <rPr>
            <sz val="9"/>
            <color indexed="81"/>
            <rFont val="Tahoma"/>
            <family val="2"/>
          </rPr>
          <t xml:space="preserve">
CAN is with the VCB in the sign.
I/O is with the VCB in the VCB Enclosure for VM's</t>
        </r>
      </text>
    </comment>
    <comment ref="D27" authorId="1" shapeId="0">
      <text>
        <r>
          <rPr>
            <b/>
            <sz val="9"/>
            <color indexed="81"/>
            <rFont val="Tahoma"/>
            <family val="2"/>
          </rPr>
          <t>Will Tucker:</t>
        </r>
        <r>
          <rPr>
            <sz val="9"/>
            <color indexed="81"/>
            <rFont val="Tahoma"/>
            <family val="2"/>
          </rPr>
          <t xml:space="preserve">
- No beacons - select 0
- Beacons - select 1
- We do not use option 2 at this point.
Email from Scott Donelan:
0 = no beacons
1 = create 1 beacon peripheral
2 = create 2 beacon peripherals
I believe when you choose ‘1’ then we set / clr the 1st dedicated beacon output.  If you were to choose ‘2’ then a second beacon peripheral would also set the 2nd dedicated beacon output (though maybe that’s never needed).</t>
        </r>
      </text>
    </comment>
    <comment ref="G71" authorId="0" shapeId="0">
      <text>
        <r>
          <rPr>
            <b/>
            <sz val="9"/>
            <color indexed="81"/>
            <rFont val="Tahoma"/>
            <family val="2"/>
          </rPr>
          <t>Pat Lilla:</t>
        </r>
        <r>
          <rPr>
            <sz val="9"/>
            <color indexed="81"/>
            <rFont val="Tahoma"/>
            <family val="2"/>
          </rPr>
          <t xml:space="preserve">
When using a VFC to control multiple signs, this is the quantity of signs for the the same sign type and size.  Example 1,2,3,4</t>
        </r>
      </text>
    </comment>
    <comment ref="D80" authorId="0" shapeId="0">
      <text>
        <r>
          <rPr>
            <b/>
            <sz val="9"/>
            <color indexed="81"/>
            <rFont val="Tahoma"/>
            <family val="2"/>
          </rPr>
          <t>Pat Lilla:</t>
        </r>
        <r>
          <rPr>
            <sz val="9"/>
            <color indexed="81"/>
            <rFont val="Tahoma"/>
            <family val="2"/>
          </rPr>
          <t xml:space="preserve">
This is the quantity of VCB's in one sign.</t>
        </r>
      </text>
    </comment>
    <comment ref="D84" authorId="0" shapeId="0">
      <text>
        <r>
          <rPr>
            <b/>
            <sz val="9"/>
            <color indexed="81"/>
            <rFont val="Tahoma"/>
            <family val="2"/>
          </rPr>
          <t>Pat Lilla:</t>
        </r>
        <r>
          <rPr>
            <sz val="9"/>
            <color indexed="81"/>
            <rFont val="Tahoma"/>
            <family val="2"/>
          </rPr>
          <t xml:space="preserve">
LINE is the light sensor on the Module.</t>
        </r>
      </text>
    </comment>
    <comment ref="F90" authorId="0" shapeId="0">
      <text>
        <r>
          <rPr>
            <b/>
            <sz val="9"/>
            <color indexed="81"/>
            <rFont val="Tahoma"/>
            <family val="2"/>
          </rPr>
          <t>Pat Lilla:</t>
        </r>
        <r>
          <rPr>
            <sz val="9"/>
            <color indexed="81"/>
            <rFont val="Tahoma"/>
            <family val="2"/>
          </rPr>
          <t xml:space="preserve">
CAN is with the VCB in the sign.
I/O is with the VCB in the VCB Enclosure for VM's</t>
        </r>
      </text>
    </comment>
    <comment ref="D94" authorId="1" shapeId="0">
      <text>
        <r>
          <rPr>
            <b/>
            <sz val="9"/>
            <color indexed="81"/>
            <rFont val="Tahoma"/>
            <family val="2"/>
          </rPr>
          <t>Will Tucker:</t>
        </r>
        <r>
          <rPr>
            <sz val="9"/>
            <color indexed="81"/>
            <rFont val="Tahoma"/>
            <family val="2"/>
          </rPr>
          <t xml:space="preserve">
- No beacons - select 0
- Beacons - select 1
- We do not use option 2 at this point.
Email from Scott Donelan:
0 = no beacons
1 = create 1 beacon peripheral
2 = create 2 beacon peripherals
I believe when you choose ‘1’ then we set / clr the 1st dedicated beacon output.  If you were to choose ‘2’ then a second beacon peripheral would also set the 2nd dedicated beacon output (though maybe that’s never needed).</t>
        </r>
      </text>
    </comment>
  </commentList>
</comments>
</file>

<file path=xl/sharedStrings.xml><?xml version="1.0" encoding="utf-8"?>
<sst xmlns="http://schemas.openxmlformats.org/spreadsheetml/2006/main" count="208" uniqueCount="63">
  <si>
    <t>SYSTEM CONFIGURATION</t>
  </si>
  <si>
    <t>OPTION</t>
  </si>
  <si>
    <t>VALUE</t>
  </si>
  <si>
    <t>MODEL</t>
  </si>
  <si>
    <t>ACCESS</t>
  </si>
  <si>
    <t>MODULE</t>
  </si>
  <si>
    <t>MODULE TYPE</t>
  </si>
  <si>
    <t>MODULE POWER TYPE</t>
  </si>
  <si>
    <t>MODULE SIZE</t>
  </si>
  <si>
    <t>PIXEL PITCH</t>
  </si>
  <si>
    <t>PIXEL HEIGHT</t>
  </si>
  <si>
    <t>PIXEL WIDTH</t>
  </si>
  <si>
    <t>TYPE</t>
  </si>
  <si>
    <t>DISPLAY INTERFACE</t>
  </si>
  <si>
    <t>FRONT</t>
  </si>
  <si>
    <t>PERIPHERAL CONFIGURATION</t>
  </si>
  <si>
    <t>ADDRESS</t>
  </si>
  <si>
    <t>LOCATION</t>
  </si>
  <si>
    <t>LIGHT (LUX)</t>
  </si>
  <si>
    <t>DEFAULT</t>
  </si>
  <si>
    <t>ON DISPLAY INTERFACE</t>
  </si>
  <si>
    <t>LINE</t>
  </si>
  <si>
    <t>TEMP</t>
  </si>
  <si>
    <t>HUMIDITY</t>
  </si>
  <si>
    <t>ISOLATION BOARD</t>
  </si>
  <si>
    <t>DOOR SWITCH (SIGN)</t>
  </si>
  <si>
    <t>RPM SENSORS</t>
  </si>
  <si>
    <t>AIRFLOW SENSORS</t>
  </si>
  <si>
    <t>DEFOG HEATERS</t>
  </si>
  <si>
    <t>INTAKE FANS</t>
  </si>
  <si>
    <t>BEACONS</t>
  </si>
  <si>
    <t>SURGE SUPPRESSORS</t>
  </si>
  <si>
    <t>YES</t>
  </si>
  <si>
    <t>--</t>
  </si>
  <si>
    <t>Reference Drawings</t>
  </si>
  <si>
    <t>Site Notes</t>
  </si>
  <si>
    <t>TRANSLATION TABLE</t>
  </si>
  <si>
    <t>CONTROLLER CONFIGURATION PACKAGE</t>
  </si>
  <si>
    <t>MULTI-DIRECTIONAL LIGHT SENSOR (MDLS)</t>
  </si>
  <si>
    <t>I/O</t>
  </si>
  <si>
    <t>CUSTOM OPTIONS</t>
  </si>
  <si>
    <t>N/A</t>
  </si>
  <si>
    <t>CONFIGURATION                                        FOR DISPLAY TYPE</t>
  </si>
  <si>
    <t>ADVANCED SETUP</t>
  </si>
  <si>
    <t>GEN 4 (24 VOLT BUS)</t>
  </si>
  <si>
    <t/>
  </si>
  <si>
    <t>NO</t>
  </si>
  <si>
    <t>VM</t>
  </si>
  <si>
    <t>LINE MATRIX</t>
  </si>
  <si>
    <t>NONE</t>
  </si>
  <si>
    <t>FACE FANS</t>
  </si>
  <si>
    <t>VIP 1</t>
  </si>
  <si>
    <t>Rev 00</t>
  </si>
  <si>
    <t>FULL COLOR</t>
  </si>
  <si>
    <t>24X16</t>
  </si>
  <si>
    <t>SEE NOTE 1</t>
  </si>
  <si>
    <t>ISOLATION BOARD = 4</t>
  </si>
  <si>
    <t>C26255 Chicago Skyway, Site Config, VM-1020-24x240-20-RGB</t>
  </si>
  <si>
    <t>ISOLATION BOARD = 2</t>
  </si>
  <si>
    <t>C26255 Chicago Skyway, Site Config, VM-1020-24x256-20-RGB</t>
  </si>
  <si>
    <t>DD3861508</t>
  </si>
  <si>
    <r>
      <rPr>
        <b/>
        <sz val="11"/>
        <color theme="1"/>
        <rFont val="Calibri"/>
        <family val="2"/>
        <scheme val="minor"/>
      </rPr>
      <t xml:space="preserve">Note 1: </t>
    </r>
    <r>
      <rPr>
        <sz val="11"/>
        <color theme="1"/>
        <rFont val="Calibri"/>
        <family val="2"/>
        <scheme val="minor"/>
      </rPr>
      <t>For each group of 4 power supplies, only one controller will be configured with the following isolation board setting.  This controller will be the one that is wired to the CAN line for that group of power supplies.  The rest of the controllers will be set to 0 for Isolation Board.</t>
    </r>
  </si>
  <si>
    <r>
      <rPr>
        <b/>
        <sz val="11"/>
        <color theme="1"/>
        <rFont val="Calibri"/>
        <family val="2"/>
        <scheme val="minor"/>
      </rPr>
      <t xml:space="preserve">Note 1: </t>
    </r>
    <r>
      <rPr>
        <sz val="11"/>
        <color theme="1"/>
        <rFont val="Calibri"/>
        <family val="2"/>
        <scheme val="minor"/>
      </rPr>
      <t>For each group of 2 power supplies, only one controller will be configured with the following isolation board setting.  This controller will be the one that is wired to the CAN line for that group of power supplies.  The rest of the controllers will be set to 0 for Isolation Board.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</si>
</sst>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s>
  <fills count="2">
    <fill>
      <patternFill patternType="none"/>
    </fill>
    <fill>
      <patternFill patternType="gray125"/>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91">
    <xf numFmtId="0" fontId="0" fillId="0" borderId="0" xfId="0"/>
    <xf numFmtId="0" fontId="0" fillId="0" borderId="3" xfId="0" applyBorder="1"/>
    <xf numFmtId="0" fontId="0" fillId="0" borderId="0" xfId="0" applyBorder="1"/>
    <xf numFmtId="0" fontId="0" fillId="0" borderId="5" xfId="0" applyBorder="1"/>
    <xf numFmtId="0" fontId="0" fillId="0" borderId="4" xfId="0" applyBorder="1"/>
    <xf numFmtId="0" fontId="0" fillId="0" borderId="0" xfId="0" quotePrefix="1" applyBorder="1"/>
    <xf numFmtId="0" fontId="0" fillId="0" borderId="6" xfId="0" applyBorder="1"/>
    <xf numFmtId="0" fontId="0" fillId="0" borderId="7" xfId="0" applyBorder="1"/>
    <xf numFmtId="0" fontId="0" fillId="0" borderId="8" xfId="0" applyBorder="1"/>
    <xf numFmtId="0" fontId="0" fillId="0" borderId="0" xfId="0" applyBorder="1" applyAlignment="1">
      <alignment horizontal="center"/>
    </xf>
    <xf numFmtId="0" fontId="0" fillId="0" borderId="1" xfId="0" applyBorder="1"/>
    <xf numFmtId="0" fontId="0" fillId="0" borderId="2" xfId="0" applyBorder="1"/>
    <xf numFmtId="0" fontId="0" fillId="0" borderId="0" xfId="0" quotePrefix="1" applyBorder="1" applyAlignment="1">
      <alignment horizontal="center"/>
    </xf>
    <xf numFmtId="0" fontId="0" fillId="0" borderId="0" xfId="0" quotePrefix="1" applyBorder="1" applyAlignment="1">
      <alignment horizontal="left"/>
    </xf>
    <xf numFmtId="0" fontId="0" fillId="0" borderId="15" xfId="0" quotePrefix="1" applyBorder="1" applyAlignment="1">
      <alignment horizontal="left"/>
    </xf>
    <xf numFmtId="0" fontId="0" fillId="0" borderId="24" xfId="0" applyBorder="1" applyAlignment="1">
      <alignment horizontal="center"/>
    </xf>
    <xf numFmtId="0" fontId="0" fillId="0" borderId="15" xfId="0" quotePrefix="1" applyBorder="1"/>
    <xf numFmtId="0" fontId="0" fillId="0" borderId="24" xfId="0" quotePrefix="1" applyBorder="1" applyAlignment="1">
      <alignment horizontal="left"/>
    </xf>
    <xf numFmtId="0" fontId="0" fillId="0" borderId="24" xfId="0" quotePrefix="1" applyFill="1" applyBorder="1"/>
    <xf numFmtId="0" fontId="0" fillId="0" borderId="28" xfId="0" quotePrefix="1" applyBorder="1" applyAlignment="1"/>
    <xf numFmtId="0" fontId="0" fillId="0" borderId="29" xfId="0" quotePrefix="1" applyBorder="1" applyAlignment="1"/>
    <xf numFmtId="0" fontId="0" fillId="0" borderId="15" xfId="0" quotePrefix="1" applyFill="1" applyBorder="1"/>
    <xf numFmtId="0" fontId="0" fillId="0" borderId="24" xfId="0" applyBorder="1"/>
    <xf numFmtId="0" fontId="0" fillId="0" borderId="24" xfId="0" quotePrefix="1" applyBorder="1"/>
    <xf numFmtId="0" fontId="0" fillId="0" borderId="24" xfId="0" applyBorder="1" applyAlignment="1">
      <alignment horizontal="left"/>
    </xf>
    <xf numFmtId="0" fontId="0" fillId="0" borderId="24" xfId="0" quotePrefix="1"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0" fillId="0" borderId="24" xfId="0" quotePrefix="1" applyBorder="1" applyAlignment="1">
      <alignment horizontal="left"/>
    </xf>
    <xf numFmtId="0" fontId="0" fillId="0" borderId="24" xfId="0"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0" fillId="0" borderId="24" xfId="0" quotePrefix="1" applyBorder="1" applyAlignment="1">
      <alignment horizontal="left"/>
    </xf>
    <xf numFmtId="0" fontId="0" fillId="0" borderId="24" xfId="0" applyBorder="1" applyAlignment="1">
      <alignment horizontal="left"/>
    </xf>
    <xf numFmtId="0" fontId="0" fillId="0" borderId="0" xfId="0" applyAlignment="1">
      <alignment horizontal="left"/>
    </xf>
    <xf numFmtId="0" fontId="0" fillId="0" borderId="6" xfId="0" applyBorder="1" applyAlignment="1">
      <alignment horizontal="center"/>
    </xf>
    <xf numFmtId="0" fontId="0" fillId="0" borderId="7" xfId="0" applyBorder="1" applyAlignment="1">
      <alignment horizontal="center"/>
    </xf>
    <xf numFmtId="0" fontId="0" fillId="0" borderId="12" xfId="0" applyBorder="1" applyAlignment="1">
      <alignment horizontal="center" wrapText="1"/>
    </xf>
    <xf numFmtId="0" fontId="0" fillId="0" borderId="14" xfId="0" applyBorder="1" applyAlignment="1">
      <alignment horizontal="center" wrapText="1"/>
    </xf>
    <xf numFmtId="0" fontId="0" fillId="0" borderId="16" xfId="0" applyBorder="1" applyAlignment="1">
      <alignment horizontal="center"/>
    </xf>
    <xf numFmtId="0" fontId="0" fillId="0" borderId="17" xfId="0" applyBorder="1" applyAlignment="1">
      <alignment horizontal="center"/>
    </xf>
    <xf numFmtId="0" fontId="0" fillId="0" borderId="21" xfId="0" applyBorder="1" applyAlignment="1">
      <alignment horizont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9" xfId="0" quotePrefix="1" applyBorder="1" applyAlignment="1">
      <alignment horizontal="left"/>
    </xf>
    <xf numFmtId="0" fontId="0" fillId="0" borderId="10" xfId="0" quotePrefix="1" applyBorder="1" applyAlignment="1">
      <alignment horizontal="left"/>
    </xf>
    <xf numFmtId="0" fontId="0" fillId="0" borderId="30" xfId="0" quotePrefix="1" applyBorder="1" applyAlignment="1">
      <alignment horizontal="left"/>
    </xf>
    <xf numFmtId="0" fontId="0" fillId="0" borderId="32" xfId="0" quotePrefix="1"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0" fillId="0" borderId="30" xfId="0" applyBorder="1" applyAlignment="1">
      <alignment horizontal="left"/>
    </xf>
    <xf numFmtId="0" fontId="0" fillId="0" borderId="32" xfId="0" applyBorder="1" applyAlignment="1">
      <alignment horizontal="left"/>
    </xf>
    <xf numFmtId="0" fontId="0" fillId="0" borderId="29" xfId="0" applyBorder="1" applyAlignment="1">
      <alignment horizontal="left"/>
    </xf>
    <xf numFmtId="0" fontId="0" fillId="0" borderId="24" xfId="0" applyBorder="1" applyAlignment="1">
      <alignment horizontal="left"/>
    </xf>
    <xf numFmtId="0" fontId="0" fillId="0" borderId="31" xfId="0" applyBorder="1" applyAlignment="1">
      <alignment horizontal="left"/>
    </xf>
    <xf numFmtId="0" fontId="0" fillId="0" borderId="25" xfId="0" applyBorder="1" applyAlignment="1">
      <alignment horizontal="left"/>
    </xf>
    <xf numFmtId="0" fontId="0" fillId="0" borderId="24" xfId="0" quotePrefix="1" applyBorder="1" applyAlignment="1">
      <alignment horizontal="left"/>
    </xf>
    <xf numFmtId="0" fontId="0" fillId="0" borderId="25" xfId="0" quotePrefix="1" applyBorder="1" applyAlignment="1">
      <alignment horizontal="left"/>
    </xf>
    <xf numFmtId="0" fontId="0" fillId="0" borderId="35" xfId="0" applyBorder="1" applyAlignment="1">
      <alignment horizontal="center"/>
    </xf>
    <xf numFmtId="0" fontId="0" fillId="0" borderId="36" xfId="0" applyBorder="1" applyAlignment="1">
      <alignment horizontal="center"/>
    </xf>
    <xf numFmtId="0" fontId="0" fillId="0" borderId="20" xfId="0" quotePrefix="1" applyBorder="1" applyAlignment="1">
      <alignment horizontal="left"/>
    </xf>
    <xf numFmtId="0" fontId="0" fillId="0" borderId="11" xfId="0" quotePrefix="1" applyBorder="1" applyAlignment="1">
      <alignment horizontal="left"/>
    </xf>
    <xf numFmtId="0" fontId="0" fillId="0" borderId="9" xfId="0" applyFill="1" applyBorder="1" applyAlignment="1">
      <alignment horizontal="left"/>
    </xf>
    <xf numFmtId="0" fontId="0" fillId="0" borderId="19" xfId="0" applyFill="1" applyBorder="1" applyAlignment="1">
      <alignment horizontal="left"/>
    </xf>
    <xf numFmtId="0" fontId="0" fillId="0" borderId="10" xfId="0" applyFill="1" applyBorder="1" applyAlignment="1">
      <alignment horizontal="left"/>
    </xf>
    <xf numFmtId="0" fontId="0" fillId="0" borderId="26" xfId="0" quotePrefix="1" applyBorder="1" applyAlignment="1">
      <alignment horizontal="left"/>
    </xf>
    <xf numFmtId="0" fontId="0" fillId="0" borderId="27" xfId="0" applyBorder="1" applyAlignment="1">
      <alignment horizontal="left"/>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7" xfId="0" applyBorder="1" applyAlignment="1">
      <alignment horizontal="center" wrapText="1"/>
    </xf>
    <xf numFmtId="0" fontId="0" fillId="0" borderId="22" xfId="0" applyBorder="1" applyAlignment="1">
      <alignment horizontal="center"/>
    </xf>
    <xf numFmtId="0" fontId="0" fillId="0" borderId="23" xfId="0" applyBorder="1" applyAlignment="1">
      <alignment horizontal="center"/>
    </xf>
    <xf numFmtId="0" fontId="0" fillId="0" borderId="29" xfId="0" applyBorder="1" applyAlignment="1">
      <alignment horizontal="left" vertical="center"/>
    </xf>
    <xf numFmtId="0" fontId="0" fillId="0" borderId="26" xfId="0" applyBorder="1" applyAlignment="1">
      <alignment horizontal="left"/>
    </xf>
    <xf numFmtId="0" fontId="0" fillId="0" borderId="33" xfId="0" applyBorder="1" applyAlignment="1">
      <alignment horizontal="left"/>
    </xf>
    <xf numFmtId="0" fontId="0" fillId="0" borderId="34" xfId="0" applyBorder="1" applyAlignment="1">
      <alignment horizontal="left"/>
    </xf>
    <xf numFmtId="0" fontId="0" fillId="0" borderId="29" xfId="0" applyFill="1" applyBorder="1" applyAlignment="1">
      <alignment horizontal="left"/>
    </xf>
    <xf numFmtId="0" fontId="0" fillId="0" borderId="24" xfId="0" applyFill="1" applyBorder="1" applyAlignment="1">
      <alignment horizontal="left"/>
    </xf>
    <xf numFmtId="0" fontId="0" fillId="0" borderId="6" xfId="0" applyFill="1" applyBorder="1" applyAlignment="1">
      <alignment horizontal="left"/>
    </xf>
    <xf numFmtId="0" fontId="0" fillId="0" borderId="7" xfId="0" applyFill="1" applyBorder="1" applyAlignment="1">
      <alignment horizontal="left"/>
    </xf>
    <xf numFmtId="0" fontId="0" fillId="0" borderId="11" xfId="0" applyFill="1" applyBorder="1" applyAlignment="1">
      <alignment horizontal="left"/>
    </xf>
    <xf numFmtId="0" fontId="0" fillId="0" borderId="16" xfId="0" applyFill="1" applyBorder="1" applyAlignment="1">
      <alignment horizontal="center"/>
    </xf>
    <xf numFmtId="0" fontId="0" fillId="0" borderId="17" xfId="0" applyFill="1" applyBorder="1" applyAlignment="1">
      <alignment horizontal="center"/>
    </xf>
    <xf numFmtId="0" fontId="0" fillId="0" borderId="18" xfId="0" quotePrefix="1" applyBorder="1" applyAlignment="1">
      <alignment horizontal="left"/>
    </xf>
    <xf numFmtId="0" fontId="0" fillId="0" borderId="0" xfId="0" applyAlignment="1">
      <alignment horizontal="left" wrapText="1"/>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132"/>
  <sheetViews>
    <sheetView tabSelected="1" workbookViewId="0">
      <selection activeCell="L102" sqref="L102"/>
    </sheetView>
  </sheetViews>
  <sheetFormatPr defaultRowHeight="15" x14ac:dyDescent="0.25"/>
  <cols>
    <col min="1" max="1" width="2.140625" customWidth="1"/>
    <col min="2" max="2" width="20.42578125" customWidth="1"/>
    <col min="3" max="3" width="19.7109375" customWidth="1"/>
    <col min="4" max="5" width="20.85546875" customWidth="1"/>
    <col min="6" max="6" width="31.140625" bestFit="1" customWidth="1"/>
    <col min="7" max="7" width="20" customWidth="1"/>
  </cols>
  <sheetData>
    <row r="1" spans="2:7" ht="15.75" thickBot="1" x14ac:dyDescent="0.3">
      <c r="B1" t="s">
        <v>60</v>
      </c>
      <c r="D1" s="74" t="s">
        <v>57</v>
      </c>
      <c r="E1" s="74"/>
      <c r="F1" s="74"/>
      <c r="G1" t="s">
        <v>52</v>
      </c>
    </row>
    <row r="2" spans="2:7" x14ac:dyDescent="0.25">
      <c r="B2" s="39" t="s">
        <v>0</v>
      </c>
      <c r="C2" s="40"/>
      <c r="D2" s="40"/>
      <c r="E2" s="40"/>
      <c r="F2" s="40"/>
      <c r="G2" s="37" t="s">
        <v>42</v>
      </c>
    </row>
    <row r="3" spans="2:7" ht="15.75" thickBot="1" x14ac:dyDescent="0.3">
      <c r="B3" s="35" t="s">
        <v>1</v>
      </c>
      <c r="C3" s="36"/>
      <c r="D3" s="59" t="s">
        <v>2</v>
      </c>
      <c r="E3" s="60"/>
      <c r="F3" s="60"/>
      <c r="G3" s="38"/>
    </row>
    <row r="4" spans="2:7" x14ac:dyDescent="0.25">
      <c r="B4" s="78" t="s">
        <v>3</v>
      </c>
      <c r="C4" s="79"/>
      <c r="D4" s="80" t="s">
        <v>47</v>
      </c>
      <c r="E4" s="80"/>
      <c r="F4" s="80"/>
      <c r="G4" s="42">
        <v>1</v>
      </c>
    </row>
    <row r="5" spans="2:7" x14ac:dyDescent="0.25">
      <c r="B5" s="49" t="s">
        <v>4</v>
      </c>
      <c r="C5" s="50"/>
      <c r="D5" s="54" t="s">
        <v>14</v>
      </c>
      <c r="E5" s="54"/>
      <c r="F5" s="54"/>
      <c r="G5" s="43"/>
    </row>
    <row r="6" spans="2:7" x14ac:dyDescent="0.25">
      <c r="B6" s="77" t="s">
        <v>5</v>
      </c>
      <c r="C6" s="22" t="s">
        <v>6</v>
      </c>
      <c r="D6" s="54" t="s">
        <v>53</v>
      </c>
      <c r="E6" s="54"/>
      <c r="F6" s="54"/>
      <c r="G6" s="43"/>
    </row>
    <row r="7" spans="2:7" x14ac:dyDescent="0.25">
      <c r="B7" s="77"/>
      <c r="C7" s="22" t="s">
        <v>7</v>
      </c>
      <c r="D7" s="54" t="s">
        <v>44</v>
      </c>
      <c r="E7" s="54"/>
      <c r="F7" s="54"/>
      <c r="G7" s="43"/>
    </row>
    <row r="8" spans="2:7" x14ac:dyDescent="0.25">
      <c r="B8" s="77"/>
      <c r="C8" s="22" t="s">
        <v>8</v>
      </c>
      <c r="D8" s="54" t="s">
        <v>54</v>
      </c>
      <c r="E8" s="54"/>
      <c r="F8" s="54"/>
      <c r="G8" s="43"/>
    </row>
    <row r="9" spans="2:7" x14ac:dyDescent="0.25">
      <c r="B9" s="77"/>
      <c r="C9" s="22" t="s">
        <v>9</v>
      </c>
      <c r="D9" s="57">
        <v>20</v>
      </c>
      <c r="E9" s="57"/>
      <c r="F9" s="57"/>
      <c r="G9" s="43"/>
    </row>
    <row r="10" spans="2:7" x14ac:dyDescent="0.25">
      <c r="B10" s="53" t="s">
        <v>10</v>
      </c>
      <c r="C10" s="54"/>
      <c r="D10" s="57">
        <v>24</v>
      </c>
      <c r="E10" s="57"/>
      <c r="F10" s="57"/>
      <c r="G10" s="43"/>
    </row>
    <row r="11" spans="2:7" x14ac:dyDescent="0.25">
      <c r="B11" s="53" t="s">
        <v>11</v>
      </c>
      <c r="C11" s="54"/>
      <c r="D11" s="57">
        <v>240</v>
      </c>
      <c r="E11" s="57"/>
      <c r="F11" s="57"/>
      <c r="G11" s="43"/>
    </row>
    <row r="12" spans="2:7" x14ac:dyDescent="0.25">
      <c r="B12" s="53" t="s">
        <v>12</v>
      </c>
      <c r="C12" s="54"/>
      <c r="D12" s="54" t="s">
        <v>48</v>
      </c>
      <c r="E12" s="54"/>
      <c r="F12" s="54"/>
      <c r="G12" s="43"/>
    </row>
    <row r="13" spans="2:7" ht="15.75" thickBot="1" x14ac:dyDescent="0.3">
      <c r="B13" s="55" t="s">
        <v>13</v>
      </c>
      <c r="C13" s="56"/>
      <c r="D13" s="58">
        <v>1</v>
      </c>
      <c r="E13" s="58"/>
      <c r="F13" s="58"/>
      <c r="G13" s="44"/>
    </row>
    <row r="14" spans="2:7" ht="15.75" thickBot="1" x14ac:dyDescent="0.3"/>
    <row r="15" spans="2:7" x14ac:dyDescent="0.25">
      <c r="B15" s="39" t="s">
        <v>15</v>
      </c>
      <c r="C15" s="40"/>
      <c r="D15" s="40"/>
      <c r="E15" s="40"/>
      <c r="F15" s="41"/>
      <c r="G15" s="68">
        <v>1</v>
      </c>
    </row>
    <row r="16" spans="2:7" x14ac:dyDescent="0.25">
      <c r="B16" s="75" t="s">
        <v>1</v>
      </c>
      <c r="C16" s="76"/>
      <c r="D16" s="15" t="s">
        <v>2</v>
      </c>
      <c r="E16" s="15" t="s">
        <v>16</v>
      </c>
      <c r="F16" s="15" t="s">
        <v>17</v>
      </c>
      <c r="G16" s="69"/>
    </row>
    <row r="17" spans="2:7" x14ac:dyDescent="0.25">
      <c r="B17" s="49" t="s">
        <v>18</v>
      </c>
      <c r="C17" s="50"/>
      <c r="D17" s="22" t="s">
        <v>21</v>
      </c>
      <c r="E17" s="22" t="s">
        <v>19</v>
      </c>
      <c r="F17" s="22" t="s">
        <v>20</v>
      </c>
      <c r="G17" s="69"/>
    </row>
    <row r="18" spans="2:7" x14ac:dyDescent="0.25">
      <c r="B18" s="49" t="s">
        <v>22</v>
      </c>
      <c r="C18" s="50"/>
      <c r="D18" s="22" t="s">
        <v>5</v>
      </c>
      <c r="E18" s="22" t="s">
        <v>19</v>
      </c>
      <c r="F18" s="22" t="s">
        <v>20</v>
      </c>
      <c r="G18" s="69"/>
    </row>
    <row r="19" spans="2:7" x14ac:dyDescent="0.25">
      <c r="B19" s="49" t="s">
        <v>23</v>
      </c>
      <c r="C19" s="50"/>
      <c r="D19" s="22" t="s">
        <v>49</v>
      </c>
      <c r="E19" s="23" t="s">
        <v>33</v>
      </c>
      <c r="F19" s="23" t="s">
        <v>33</v>
      </c>
      <c r="G19" s="69"/>
    </row>
    <row r="20" spans="2:7" x14ac:dyDescent="0.25">
      <c r="B20" s="49" t="s">
        <v>24</v>
      </c>
      <c r="C20" s="50"/>
      <c r="D20" s="17" t="s">
        <v>55</v>
      </c>
      <c r="E20" s="17" t="s">
        <v>33</v>
      </c>
      <c r="F20" s="23" t="s">
        <v>51</v>
      </c>
      <c r="G20" s="69"/>
    </row>
    <row r="21" spans="2:7" x14ac:dyDescent="0.25">
      <c r="B21" s="49" t="s">
        <v>25</v>
      </c>
      <c r="C21" s="50"/>
      <c r="D21" s="17">
        <v>1</v>
      </c>
      <c r="E21" s="17" t="s">
        <v>33</v>
      </c>
      <c r="F21" s="23" t="s">
        <v>33</v>
      </c>
      <c r="G21" s="69"/>
    </row>
    <row r="22" spans="2:7" x14ac:dyDescent="0.25">
      <c r="B22" s="49" t="s">
        <v>26</v>
      </c>
      <c r="C22" s="50"/>
      <c r="D22" s="17">
        <v>3</v>
      </c>
      <c r="E22" s="25" t="s">
        <v>33</v>
      </c>
      <c r="F22" s="23" t="s">
        <v>33</v>
      </c>
      <c r="G22" s="69"/>
    </row>
    <row r="23" spans="2:7" x14ac:dyDescent="0.25">
      <c r="B23" s="49" t="s">
        <v>27</v>
      </c>
      <c r="C23" s="50"/>
      <c r="D23" s="24" t="s">
        <v>46</v>
      </c>
      <c r="E23" s="17" t="s">
        <v>33</v>
      </c>
      <c r="F23" s="23" t="s">
        <v>33</v>
      </c>
      <c r="G23" s="69"/>
    </row>
    <row r="24" spans="2:7" x14ac:dyDescent="0.25">
      <c r="B24" s="49" t="s">
        <v>28</v>
      </c>
      <c r="C24" s="50"/>
      <c r="D24" s="24" t="s">
        <v>46</v>
      </c>
      <c r="E24" s="17" t="s">
        <v>33</v>
      </c>
      <c r="F24" s="23" t="s">
        <v>33</v>
      </c>
      <c r="G24" s="69"/>
    </row>
    <row r="25" spans="2:7" x14ac:dyDescent="0.25">
      <c r="B25" s="26" t="s">
        <v>50</v>
      </c>
      <c r="C25" s="27"/>
      <c r="D25" s="29" t="s">
        <v>46</v>
      </c>
      <c r="E25" s="28" t="s">
        <v>33</v>
      </c>
      <c r="F25" s="23" t="s">
        <v>33</v>
      </c>
      <c r="G25" s="69"/>
    </row>
    <row r="26" spans="2:7" x14ac:dyDescent="0.25">
      <c r="B26" s="49" t="s">
        <v>29</v>
      </c>
      <c r="C26" s="50"/>
      <c r="D26" s="24" t="s">
        <v>32</v>
      </c>
      <c r="E26" s="17" t="s">
        <v>33</v>
      </c>
      <c r="F26" s="23" t="s">
        <v>33</v>
      </c>
      <c r="G26" s="69"/>
    </row>
    <row r="27" spans="2:7" x14ac:dyDescent="0.25">
      <c r="B27" s="49" t="s">
        <v>30</v>
      </c>
      <c r="C27" s="50"/>
      <c r="D27" s="17">
        <v>0</v>
      </c>
      <c r="E27" s="17" t="s">
        <v>33</v>
      </c>
      <c r="F27" s="23" t="s">
        <v>33</v>
      </c>
      <c r="G27" s="69"/>
    </row>
    <row r="28" spans="2:7" ht="15.75" thickBot="1" x14ac:dyDescent="0.3">
      <c r="B28" s="51" t="s">
        <v>31</v>
      </c>
      <c r="C28" s="52"/>
      <c r="D28" s="32">
        <v>0</v>
      </c>
      <c r="E28" s="14" t="s">
        <v>33</v>
      </c>
      <c r="F28" s="16" t="s">
        <v>33</v>
      </c>
      <c r="G28" s="70"/>
    </row>
    <row r="29" spans="2:7" x14ac:dyDescent="0.25">
      <c r="B29" s="39" t="s">
        <v>43</v>
      </c>
      <c r="C29" s="40"/>
      <c r="D29" s="40"/>
      <c r="E29" s="40"/>
      <c r="F29" s="41"/>
      <c r="G29" s="42">
        <v>1</v>
      </c>
    </row>
    <row r="30" spans="2:7" x14ac:dyDescent="0.25">
      <c r="B30" s="66"/>
      <c r="C30" s="67"/>
      <c r="D30" s="17" t="str">
        <f>IF(B30="DOOR SWITCH 2 (TC)",1,"N/A")</f>
        <v>N/A</v>
      </c>
      <c r="E30" s="17" t="str">
        <f>IF(B30="DOOR SWITCH 2 (TC)",1,"N/A")</f>
        <v>N/A</v>
      </c>
      <c r="F30" s="18" t="str">
        <f>IF(B30="DOOR SWITCH 2 (TC)","VIP 1","N/A")</f>
        <v>N/A</v>
      </c>
      <c r="G30" s="43"/>
    </row>
    <row r="31" spans="2:7" x14ac:dyDescent="0.25">
      <c r="B31" s="20"/>
      <c r="C31" s="19"/>
      <c r="D31" s="17" t="s">
        <v>41</v>
      </c>
      <c r="E31" s="17" t="s">
        <v>33</v>
      </c>
      <c r="F31" s="18" t="str">
        <f>IF(B31="UPS","AUXILARY","N/A")</f>
        <v>N/A</v>
      </c>
      <c r="G31" s="43"/>
    </row>
    <row r="32" spans="2:7" x14ac:dyDescent="0.25">
      <c r="B32" s="45"/>
      <c r="C32" s="46"/>
      <c r="D32" s="17" t="s">
        <v>33</v>
      </c>
      <c r="E32" s="17" t="s">
        <v>33</v>
      </c>
      <c r="F32" s="18" t="str">
        <f>IF(B32="MINI DC I/O 1","ON DISPLAY INTERFACE","N/A")</f>
        <v>N/A</v>
      </c>
      <c r="G32" s="43"/>
    </row>
    <row r="33" spans="2:7" x14ac:dyDescent="0.25">
      <c r="B33" s="45"/>
      <c r="C33" s="46"/>
      <c r="D33" s="17" t="s">
        <v>33</v>
      </c>
      <c r="E33" s="17" t="s">
        <v>33</v>
      </c>
      <c r="F33" s="18" t="str">
        <f>IF(B33="MINI DC I/O 2","ON DISPLAY INTERFACE","N/A")</f>
        <v>N/A</v>
      </c>
      <c r="G33" s="43"/>
    </row>
    <row r="34" spans="2:7" x14ac:dyDescent="0.25">
      <c r="B34" s="45"/>
      <c r="C34" s="46"/>
      <c r="D34" s="17" t="s">
        <v>33</v>
      </c>
      <c r="E34" s="17" t="s">
        <v>33</v>
      </c>
      <c r="F34" s="18" t="str">
        <f>IF(B34="MINI DC I/O 3","ON DISPLAY INTERFACE","N/A")</f>
        <v>N/A</v>
      </c>
      <c r="G34" s="43"/>
    </row>
    <row r="35" spans="2:7" x14ac:dyDescent="0.25">
      <c r="B35" s="45" t="s">
        <v>45</v>
      </c>
      <c r="C35" s="46"/>
      <c r="D35" s="17" t="s">
        <v>33</v>
      </c>
      <c r="E35" s="17" t="s">
        <v>33</v>
      </c>
      <c r="F35" s="18" t="str">
        <f>IF(B35="MINI DC I/O 4","ON DISPLAY INTERFACE","N/A")</f>
        <v>N/A</v>
      </c>
      <c r="G35" s="43"/>
    </row>
    <row r="36" spans="2:7" x14ac:dyDescent="0.25">
      <c r="B36" s="45" t="s">
        <v>45</v>
      </c>
      <c r="C36" s="46"/>
      <c r="D36" s="17" t="s">
        <v>33</v>
      </c>
      <c r="E36" s="17" t="s">
        <v>33</v>
      </c>
      <c r="F36" s="18" t="str">
        <f>IF(B36="MINI DC I/O 5","ON DISPLAY INTERFACE","N/A")</f>
        <v>N/A</v>
      </c>
      <c r="G36" s="43"/>
    </row>
    <row r="37" spans="2:7" ht="15.75" thickBot="1" x14ac:dyDescent="0.3">
      <c r="B37" s="47" t="s">
        <v>45</v>
      </c>
      <c r="C37" s="48"/>
      <c r="D37" s="14" t="s">
        <v>33</v>
      </c>
      <c r="E37" s="14" t="s">
        <v>33</v>
      </c>
      <c r="F37" s="21" t="str">
        <f>IF(B37="MINI DC I/O 6","ON DISPLAY INTERFACE","N/A")</f>
        <v>N/A</v>
      </c>
      <c r="G37" s="44"/>
    </row>
    <row r="38" spans="2:7" ht="15.75" thickBot="1" x14ac:dyDescent="0.3">
      <c r="B38" s="2"/>
      <c r="C38" s="13"/>
      <c r="D38" s="13"/>
      <c r="E38" s="12"/>
      <c r="F38" s="5"/>
      <c r="G38" s="9"/>
    </row>
    <row r="39" spans="2:7" x14ac:dyDescent="0.25">
      <c r="B39" s="86" t="s">
        <v>40</v>
      </c>
      <c r="C39" s="87"/>
      <c r="D39" s="87"/>
      <c r="E39" s="87"/>
      <c r="F39" s="87"/>
      <c r="G39" s="71"/>
    </row>
    <row r="40" spans="2:7" x14ac:dyDescent="0.25">
      <c r="B40" s="63" t="s">
        <v>36</v>
      </c>
      <c r="C40" s="64"/>
      <c r="D40" s="65"/>
      <c r="E40" s="88" t="s">
        <v>41</v>
      </c>
      <c r="F40" s="46"/>
      <c r="G40" s="72"/>
    </row>
    <row r="41" spans="2:7" x14ac:dyDescent="0.25">
      <c r="B41" s="81" t="s">
        <v>37</v>
      </c>
      <c r="C41" s="82"/>
      <c r="D41" s="82"/>
      <c r="E41" s="57" t="s">
        <v>41</v>
      </c>
      <c r="F41" s="57"/>
      <c r="G41" s="72"/>
    </row>
    <row r="42" spans="2:7" x14ac:dyDescent="0.25">
      <c r="B42" s="81" t="s">
        <v>38</v>
      </c>
      <c r="C42" s="82"/>
      <c r="D42" s="82"/>
      <c r="E42" s="57" t="s">
        <v>41</v>
      </c>
      <c r="F42" s="57"/>
      <c r="G42" s="72"/>
    </row>
    <row r="43" spans="2:7" ht="15.75" thickBot="1" x14ac:dyDescent="0.3">
      <c r="B43" s="83" t="s">
        <v>39</v>
      </c>
      <c r="C43" s="84"/>
      <c r="D43" s="85"/>
      <c r="E43" s="61" t="s">
        <v>41</v>
      </c>
      <c r="F43" s="62"/>
      <c r="G43" s="73"/>
    </row>
    <row r="44" spans="2:7" x14ac:dyDescent="0.25">
      <c r="B44" s="2"/>
      <c r="C44" s="13"/>
      <c r="D44" s="13"/>
      <c r="E44" s="12"/>
      <c r="F44" s="5"/>
      <c r="G44" s="9"/>
    </row>
    <row r="45" spans="2:7" ht="15.75" thickBot="1" x14ac:dyDescent="0.3">
      <c r="B45" s="34"/>
      <c r="C45" s="34"/>
      <c r="D45" s="34"/>
      <c r="E45" s="34"/>
      <c r="F45" s="34"/>
      <c r="G45" s="34"/>
    </row>
    <row r="46" spans="2:7" x14ac:dyDescent="0.25">
      <c r="B46" s="10" t="s">
        <v>34</v>
      </c>
      <c r="C46" s="11"/>
      <c r="D46" s="11"/>
      <c r="E46" s="11"/>
      <c r="F46" s="11"/>
      <c r="G46" s="1"/>
    </row>
    <row r="47" spans="2:7" x14ac:dyDescent="0.25">
      <c r="B47" s="4"/>
      <c r="C47" s="2"/>
      <c r="D47" s="2"/>
      <c r="E47" s="2"/>
      <c r="F47" s="2"/>
      <c r="G47" s="3"/>
    </row>
    <row r="48" spans="2:7" x14ac:dyDescent="0.25">
      <c r="B48" s="4"/>
      <c r="C48" s="2"/>
      <c r="D48" s="2"/>
      <c r="E48" s="2"/>
      <c r="F48" s="2"/>
      <c r="G48" s="3"/>
    </row>
    <row r="49" spans="2:7" x14ac:dyDescent="0.25">
      <c r="B49" s="4"/>
      <c r="C49" s="2"/>
      <c r="D49" s="2"/>
      <c r="E49" s="2"/>
      <c r="F49" s="2"/>
      <c r="G49" s="3"/>
    </row>
    <row r="50" spans="2:7" x14ac:dyDescent="0.25">
      <c r="B50" s="4"/>
      <c r="C50" s="2"/>
      <c r="D50" s="2"/>
      <c r="E50" s="2"/>
      <c r="F50" s="2"/>
      <c r="G50" s="3"/>
    </row>
    <row r="51" spans="2:7" x14ac:dyDescent="0.25">
      <c r="B51" s="4"/>
      <c r="C51" s="2"/>
      <c r="D51" s="2"/>
      <c r="E51" s="2"/>
      <c r="F51" s="2"/>
      <c r="G51" s="3"/>
    </row>
    <row r="52" spans="2:7" x14ac:dyDescent="0.25">
      <c r="B52" s="4"/>
      <c r="C52" s="2"/>
      <c r="D52" s="2"/>
      <c r="E52" s="2"/>
      <c r="F52" s="2"/>
      <c r="G52" s="3"/>
    </row>
    <row r="53" spans="2:7" x14ac:dyDescent="0.25">
      <c r="B53" s="4"/>
      <c r="C53" s="2"/>
      <c r="D53" s="2"/>
      <c r="E53" s="2"/>
      <c r="F53" s="2"/>
      <c r="G53" s="3"/>
    </row>
    <row r="54" spans="2:7" x14ac:dyDescent="0.25">
      <c r="B54" s="4"/>
      <c r="C54" s="2"/>
      <c r="D54" s="2"/>
      <c r="E54" s="2"/>
      <c r="F54" s="2"/>
      <c r="G54" s="3"/>
    </row>
    <row r="55" spans="2:7" x14ac:dyDescent="0.25">
      <c r="B55" s="4"/>
      <c r="C55" s="2"/>
      <c r="D55" s="2"/>
      <c r="E55" s="2"/>
      <c r="F55" s="2"/>
      <c r="G55" s="3"/>
    </row>
    <row r="56" spans="2:7" x14ac:dyDescent="0.25">
      <c r="B56" s="4"/>
      <c r="C56" s="2"/>
      <c r="D56" s="2"/>
      <c r="E56" s="2"/>
      <c r="F56" s="2"/>
      <c r="G56" s="3"/>
    </row>
    <row r="57" spans="2:7" x14ac:dyDescent="0.25">
      <c r="B57" s="4"/>
      <c r="C57" s="2"/>
      <c r="D57" s="2"/>
      <c r="E57" s="2"/>
      <c r="F57" s="2"/>
      <c r="G57" s="3"/>
    </row>
    <row r="58" spans="2:7" x14ac:dyDescent="0.25">
      <c r="B58" s="4"/>
      <c r="C58" s="2"/>
      <c r="D58" s="2"/>
      <c r="E58" s="2"/>
      <c r="F58" s="2"/>
      <c r="G58" s="3"/>
    </row>
    <row r="59" spans="2:7" x14ac:dyDescent="0.25">
      <c r="B59" s="4"/>
      <c r="C59" s="2"/>
      <c r="D59" s="2"/>
      <c r="E59" s="2"/>
      <c r="F59" s="2"/>
      <c r="G59" s="3"/>
    </row>
    <row r="60" spans="2:7" ht="15.75" thickBot="1" x14ac:dyDescent="0.3">
      <c r="B60" s="6"/>
      <c r="C60" s="7"/>
      <c r="D60" s="7"/>
      <c r="E60" s="7"/>
      <c r="F60" s="7"/>
      <c r="G60" s="8"/>
    </row>
    <row r="62" spans="2:7" x14ac:dyDescent="0.25">
      <c r="B62" t="s">
        <v>35</v>
      </c>
    </row>
    <row r="63" spans="2:7" ht="30" customHeight="1" x14ac:dyDescent="0.25">
      <c r="B63" s="89" t="s">
        <v>61</v>
      </c>
      <c r="C63" s="89"/>
      <c r="D63" s="89"/>
      <c r="E63" s="89"/>
      <c r="F63" s="89"/>
      <c r="G63" s="89"/>
    </row>
    <row r="64" spans="2:7" x14ac:dyDescent="0.25">
      <c r="B64" s="90" t="s">
        <v>56</v>
      </c>
      <c r="C64" s="90"/>
      <c r="D64" s="90"/>
      <c r="E64" s="90"/>
      <c r="F64" s="90"/>
      <c r="G64" s="90"/>
    </row>
    <row r="65" spans="2:7" x14ac:dyDescent="0.25">
      <c r="B65" s="90"/>
      <c r="C65" s="90"/>
      <c r="D65" s="90"/>
      <c r="E65" s="90"/>
      <c r="F65" s="90"/>
      <c r="G65" s="90"/>
    </row>
    <row r="68" spans="2:7" ht="15.75" thickBot="1" x14ac:dyDescent="0.3">
      <c r="B68" t="s">
        <v>60</v>
      </c>
      <c r="D68" s="74" t="s">
        <v>59</v>
      </c>
      <c r="E68" s="74"/>
      <c r="F68" s="74"/>
      <c r="G68" t="s">
        <v>52</v>
      </c>
    </row>
    <row r="69" spans="2:7" x14ac:dyDescent="0.25">
      <c r="B69" s="39" t="s">
        <v>0</v>
      </c>
      <c r="C69" s="40"/>
      <c r="D69" s="40"/>
      <c r="E69" s="40"/>
      <c r="F69" s="40"/>
      <c r="G69" s="37" t="s">
        <v>42</v>
      </c>
    </row>
    <row r="70" spans="2:7" ht="15.75" thickBot="1" x14ac:dyDescent="0.3">
      <c r="B70" s="35" t="s">
        <v>1</v>
      </c>
      <c r="C70" s="36"/>
      <c r="D70" s="59" t="s">
        <v>2</v>
      </c>
      <c r="E70" s="60"/>
      <c r="F70" s="60"/>
      <c r="G70" s="38"/>
    </row>
    <row r="71" spans="2:7" x14ac:dyDescent="0.25">
      <c r="B71" s="78" t="s">
        <v>3</v>
      </c>
      <c r="C71" s="79"/>
      <c r="D71" s="80" t="s">
        <v>47</v>
      </c>
      <c r="E71" s="80"/>
      <c r="F71" s="80"/>
      <c r="G71" s="42">
        <v>1</v>
      </c>
    </row>
    <row r="72" spans="2:7" x14ac:dyDescent="0.25">
      <c r="B72" s="49" t="s">
        <v>4</v>
      </c>
      <c r="C72" s="50"/>
      <c r="D72" s="54" t="s">
        <v>14</v>
      </c>
      <c r="E72" s="54"/>
      <c r="F72" s="54"/>
      <c r="G72" s="43"/>
    </row>
    <row r="73" spans="2:7" x14ac:dyDescent="0.25">
      <c r="B73" s="77" t="s">
        <v>5</v>
      </c>
      <c r="C73" s="22" t="s">
        <v>6</v>
      </c>
      <c r="D73" s="54" t="s">
        <v>53</v>
      </c>
      <c r="E73" s="54"/>
      <c r="F73" s="54"/>
      <c r="G73" s="43"/>
    </row>
    <row r="74" spans="2:7" x14ac:dyDescent="0.25">
      <c r="B74" s="77"/>
      <c r="C74" s="22" t="s">
        <v>7</v>
      </c>
      <c r="D74" s="54" t="s">
        <v>44</v>
      </c>
      <c r="E74" s="54"/>
      <c r="F74" s="54"/>
      <c r="G74" s="43"/>
    </row>
    <row r="75" spans="2:7" x14ac:dyDescent="0.25">
      <c r="B75" s="77"/>
      <c r="C75" s="22" t="s">
        <v>8</v>
      </c>
      <c r="D75" s="54" t="s">
        <v>54</v>
      </c>
      <c r="E75" s="54"/>
      <c r="F75" s="54"/>
      <c r="G75" s="43"/>
    </row>
    <row r="76" spans="2:7" x14ac:dyDescent="0.25">
      <c r="B76" s="77"/>
      <c r="C76" s="22" t="s">
        <v>9</v>
      </c>
      <c r="D76" s="57">
        <v>20</v>
      </c>
      <c r="E76" s="57"/>
      <c r="F76" s="57"/>
      <c r="G76" s="43"/>
    </row>
    <row r="77" spans="2:7" x14ac:dyDescent="0.25">
      <c r="B77" s="53" t="s">
        <v>10</v>
      </c>
      <c r="C77" s="54"/>
      <c r="D77" s="57">
        <v>24</v>
      </c>
      <c r="E77" s="57"/>
      <c r="F77" s="57"/>
      <c r="G77" s="43"/>
    </row>
    <row r="78" spans="2:7" x14ac:dyDescent="0.25">
      <c r="B78" s="53" t="s">
        <v>11</v>
      </c>
      <c r="C78" s="54"/>
      <c r="D78" s="57">
        <v>256</v>
      </c>
      <c r="E78" s="57"/>
      <c r="F78" s="57"/>
      <c r="G78" s="43"/>
    </row>
    <row r="79" spans="2:7" x14ac:dyDescent="0.25">
      <c r="B79" s="53" t="s">
        <v>12</v>
      </c>
      <c r="C79" s="54"/>
      <c r="D79" s="54" t="s">
        <v>48</v>
      </c>
      <c r="E79" s="54"/>
      <c r="F79" s="54"/>
      <c r="G79" s="43"/>
    </row>
    <row r="80" spans="2:7" ht="15.75" thickBot="1" x14ac:dyDescent="0.3">
      <c r="B80" s="55" t="s">
        <v>13</v>
      </c>
      <c r="C80" s="56"/>
      <c r="D80" s="58">
        <v>1</v>
      </c>
      <c r="E80" s="58"/>
      <c r="F80" s="58"/>
      <c r="G80" s="44"/>
    </row>
    <row r="81" spans="2:7" ht="15.75" thickBot="1" x14ac:dyDescent="0.3"/>
    <row r="82" spans="2:7" x14ac:dyDescent="0.25">
      <c r="B82" s="39" t="s">
        <v>15</v>
      </c>
      <c r="C82" s="40"/>
      <c r="D82" s="40"/>
      <c r="E82" s="40"/>
      <c r="F82" s="41"/>
      <c r="G82" s="68">
        <v>1</v>
      </c>
    </row>
    <row r="83" spans="2:7" x14ac:dyDescent="0.25">
      <c r="B83" s="75" t="s">
        <v>1</v>
      </c>
      <c r="C83" s="76"/>
      <c r="D83" s="15" t="s">
        <v>2</v>
      </c>
      <c r="E83" s="15" t="s">
        <v>16</v>
      </c>
      <c r="F83" s="15" t="s">
        <v>17</v>
      </c>
      <c r="G83" s="69"/>
    </row>
    <row r="84" spans="2:7" x14ac:dyDescent="0.25">
      <c r="B84" s="49" t="s">
        <v>18</v>
      </c>
      <c r="C84" s="50"/>
      <c r="D84" s="22" t="s">
        <v>21</v>
      </c>
      <c r="E84" s="22" t="s">
        <v>19</v>
      </c>
      <c r="F84" s="22" t="s">
        <v>20</v>
      </c>
      <c r="G84" s="69"/>
    </row>
    <row r="85" spans="2:7" x14ac:dyDescent="0.25">
      <c r="B85" s="49" t="s">
        <v>22</v>
      </c>
      <c r="C85" s="50"/>
      <c r="D85" s="22" t="s">
        <v>5</v>
      </c>
      <c r="E85" s="22" t="s">
        <v>19</v>
      </c>
      <c r="F85" s="22" t="s">
        <v>20</v>
      </c>
      <c r="G85" s="69"/>
    </row>
    <row r="86" spans="2:7" x14ac:dyDescent="0.25">
      <c r="B86" s="49" t="s">
        <v>23</v>
      </c>
      <c r="C86" s="50"/>
      <c r="D86" s="22" t="s">
        <v>49</v>
      </c>
      <c r="E86" s="23" t="s">
        <v>33</v>
      </c>
      <c r="F86" s="23" t="s">
        <v>33</v>
      </c>
      <c r="G86" s="69"/>
    </row>
    <row r="87" spans="2:7" x14ac:dyDescent="0.25">
      <c r="B87" s="49" t="s">
        <v>24</v>
      </c>
      <c r="C87" s="50"/>
      <c r="D87" s="32" t="s">
        <v>55</v>
      </c>
      <c r="E87" s="32" t="s">
        <v>33</v>
      </c>
      <c r="F87" s="23" t="s">
        <v>51</v>
      </c>
      <c r="G87" s="69"/>
    </row>
    <row r="88" spans="2:7" x14ac:dyDescent="0.25">
      <c r="B88" s="49" t="s">
        <v>25</v>
      </c>
      <c r="C88" s="50"/>
      <c r="D88" s="32">
        <v>1</v>
      </c>
      <c r="E88" s="32" t="s">
        <v>33</v>
      </c>
      <c r="F88" s="23" t="s">
        <v>33</v>
      </c>
      <c r="G88" s="69"/>
    </row>
    <row r="89" spans="2:7" x14ac:dyDescent="0.25">
      <c r="B89" s="49" t="s">
        <v>26</v>
      </c>
      <c r="C89" s="50"/>
      <c r="D89" s="32">
        <v>4</v>
      </c>
      <c r="E89" s="32" t="s">
        <v>33</v>
      </c>
      <c r="F89" s="23" t="s">
        <v>33</v>
      </c>
      <c r="G89" s="69"/>
    </row>
    <row r="90" spans="2:7" x14ac:dyDescent="0.25">
      <c r="B90" s="49" t="s">
        <v>27</v>
      </c>
      <c r="C90" s="50"/>
      <c r="D90" s="33" t="s">
        <v>46</v>
      </c>
      <c r="E90" s="32" t="s">
        <v>33</v>
      </c>
      <c r="F90" s="23" t="s">
        <v>33</v>
      </c>
      <c r="G90" s="69"/>
    </row>
    <row r="91" spans="2:7" x14ac:dyDescent="0.25">
      <c r="B91" s="49" t="s">
        <v>28</v>
      </c>
      <c r="C91" s="50"/>
      <c r="D91" s="33" t="s">
        <v>46</v>
      </c>
      <c r="E91" s="32" t="s">
        <v>33</v>
      </c>
      <c r="F91" s="23" t="s">
        <v>33</v>
      </c>
      <c r="G91" s="69"/>
    </row>
    <row r="92" spans="2:7" x14ac:dyDescent="0.25">
      <c r="B92" s="30" t="s">
        <v>50</v>
      </c>
      <c r="C92" s="31"/>
      <c r="D92" s="33" t="s">
        <v>46</v>
      </c>
      <c r="E92" s="32" t="s">
        <v>33</v>
      </c>
      <c r="F92" s="23" t="s">
        <v>33</v>
      </c>
      <c r="G92" s="69"/>
    </row>
    <row r="93" spans="2:7" x14ac:dyDescent="0.25">
      <c r="B93" s="49" t="s">
        <v>29</v>
      </c>
      <c r="C93" s="50"/>
      <c r="D93" s="33" t="s">
        <v>32</v>
      </c>
      <c r="E93" s="32" t="s">
        <v>33</v>
      </c>
      <c r="F93" s="23" t="s">
        <v>33</v>
      </c>
      <c r="G93" s="69"/>
    </row>
    <row r="94" spans="2:7" x14ac:dyDescent="0.25">
      <c r="B94" s="49" t="s">
        <v>30</v>
      </c>
      <c r="C94" s="50"/>
      <c r="D94" s="32">
        <v>0</v>
      </c>
      <c r="E94" s="32" t="s">
        <v>33</v>
      </c>
      <c r="F94" s="23" t="s">
        <v>33</v>
      </c>
      <c r="G94" s="69"/>
    </row>
    <row r="95" spans="2:7" ht="15.75" thickBot="1" x14ac:dyDescent="0.3">
      <c r="B95" s="51" t="s">
        <v>31</v>
      </c>
      <c r="C95" s="52"/>
      <c r="D95" s="32">
        <v>0</v>
      </c>
      <c r="E95" s="14" t="s">
        <v>33</v>
      </c>
      <c r="F95" s="16" t="s">
        <v>33</v>
      </c>
      <c r="G95" s="70"/>
    </row>
    <row r="96" spans="2:7" x14ac:dyDescent="0.25">
      <c r="B96" s="39" t="s">
        <v>43</v>
      </c>
      <c r="C96" s="40"/>
      <c r="D96" s="40"/>
      <c r="E96" s="40"/>
      <c r="F96" s="41"/>
      <c r="G96" s="42">
        <v>1</v>
      </c>
    </row>
    <row r="97" spans="2:7" x14ac:dyDescent="0.25">
      <c r="B97" s="66"/>
      <c r="C97" s="67"/>
      <c r="D97" s="32" t="str">
        <f>IF(B97="DOOR SWITCH 2 (TC)",1,"N/A")</f>
        <v>N/A</v>
      </c>
      <c r="E97" s="32" t="str">
        <f>IF(B97="DOOR SWITCH 2 (TC)",1,"N/A")</f>
        <v>N/A</v>
      </c>
      <c r="F97" s="18" t="str">
        <f>IF(B97="DOOR SWITCH 2 (TC)","VIP 1","N/A")</f>
        <v>N/A</v>
      </c>
      <c r="G97" s="43"/>
    </row>
    <row r="98" spans="2:7" x14ac:dyDescent="0.25">
      <c r="B98" s="20"/>
      <c r="C98" s="19"/>
      <c r="D98" s="32" t="s">
        <v>41</v>
      </c>
      <c r="E98" s="32" t="s">
        <v>33</v>
      </c>
      <c r="F98" s="18" t="str">
        <f>IF(B98="UPS","AUXILARY","N/A")</f>
        <v>N/A</v>
      </c>
      <c r="G98" s="43"/>
    </row>
    <row r="99" spans="2:7" x14ac:dyDescent="0.25">
      <c r="B99" s="45"/>
      <c r="C99" s="46"/>
      <c r="D99" s="32" t="s">
        <v>33</v>
      </c>
      <c r="E99" s="32" t="s">
        <v>33</v>
      </c>
      <c r="F99" s="18" t="str">
        <f>IF(B99="MINI DC I/O 1","ON DISPLAY INTERFACE","N/A")</f>
        <v>N/A</v>
      </c>
      <c r="G99" s="43"/>
    </row>
    <row r="100" spans="2:7" x14ac:dyDescent="0.25">
      <c r="B100" s="45"/>
      <c r="C100" s="46"/>
      <c r="D100" s="32" t="s">
        <v>33</v>
      </c>
      <c r="E100" s="32" t="s">
        <v>33</v>
      </c>
      <c r="F100" s="18" t="str">
        <f>IF(B100="MINI DC I/O 2","ON DISPLAY INTERFACE","N/A")</f>
        <v>N/A</v>
      </c>
      <c r="G100" s="43"/>
    </row>
    <row r="101" spans="2:7" x14ac:dyDescent="0.25">
      <c r="B101" s="45"/>
      <c r="C101" s="46"/>
      <c r="D101" s="32" t="s">
        <v>33</v>
      </c>
      <c r="E101" s="32" t="s">
        <v>33</v>
      </c>
      <c r="F101" s="18" t="str">
        <f>IF(B101="MINI DC I/O 3","ON DISPLAY INTERFACE","N/A")</f>
        <v>N/A</v>
      </c>
      <c r="G101" s="43"/>
    </row>
    <row r="102" spans="2:7" x14ac:dyDescent="0.25">
      <c r="B102" s="45" t="s">
        <v>45</v>
      </c>
      <c r="C102" s="46"/>
      <c r="D102" s="32" t="s">
        <v>33</v>
      </c>
      <c r="E102" s="32" t="s">
        <v>33</v>
      </c>
      <c r="F102" s="18" t="str">
        <f>IF(B102="MINI DC I/O 4","ON DISPLAY INTERFACE","N/A")</f>
        <v>N/A</v>
      </c>
      <c r="G102" s="43"/>
    </row>
    <row r="103" spans="2:7" x14ac:dyDescent="0.25">
      <c r="B103" s="45" t="s">
        <v>45</v>
      </c>
      <c r="C103" s="46"/>
      <c r="D103" s="32" t="s">
        <v>33</v>
      </c>
      <c r="E103" s="32" t="s">
        <v>33</v>
      </c>
      <c r="F103" s="18" t="str">
        <f>IF(B103="MINI DC I/O 5","ON DISPLAY INTERFACE","N/A")</f>
        <v>N/A</v>
      </c>
      <c r="G103" s="43"/>
    </row>
    <row r="104" spans="2:7" ht="15.75" thickBot="1" x14ac:dyDescent="0.3">
      <c r="B104" s="47" t="s">
        <v>45</v>
      </c>
      <c r="C104" s="48"/>
      <c r="D104" s="14" t="s">
        <v>33</v>
      </c>
      <c r="E104" s="14" t="s">
        <v>33</v>
      </c>
      <c r="F104" s="21" t="str">
        <f>IF(B104="MINI DC I/O 6","ON DISPLAY INTERFACE","N/A")</f>
        <v>N/A</v>
      </c>
      <c r="G104" s="44"/>
    </row>
    <row r="105" spans="2:7" ht="15.75" thickBot="1" x14ac:dyDescent="0.3">
      <c r="B105" s="2"/>
      <c r="C105" s="13"/>
      <c r="D105" s="13"/>
      <c r="E105" s="12"/>
      <c r="F105" s="5"/>
      <c r="G105" s="9"/>
    </row>
    <row r="106" spans="2:7" x14ac:dyDescent="0.25">
      <c r="B106" s="86" t="s">
        <v>40</v>
      </c>
      <c r="C106" s="87"/>
      <c r="D106" s="87"/>
      <c r="E106" s="87"/>
      <c r="F106" s="87"/>
      <c r="G106" s="71"/>
    </row>
    <row r="107" spans="2:7" x14ac:dyDescent="0.25">
      <c r="B107" s="63" t="s">
        <v>36</v>
      </c>
      <c r="C107" s="64"/>
      <c r="D107" s="65"/>
      <c r="E107" s="88" t="s">
        <v>41</v>
      </c>
      <c r="F107" s="46"/>
      <c r="G107" s="72"/>
    </row>
    <row r="108" spans="2:7" x14ac:dyDescent="0.25">
      <c r="B108" s="81" t="s">
        <v>37</v>
      </c>
      <c r="C108" s="82"/>
      <c r="D108" s="82"/>
      <c r="E108" s="57" t="s">
        <v>41</v>
      </c>
      <c r="F108" s="57"/>
      <c r="G108" s="72"/>
    </row>
    <row r="109" spans="2:7" x14ac:dyDescent="0.25">
      <c r="B109" s="81" t="s">
        <v>38</v>
      </c>
      <c r="C109" s="82"/>
      <c r="D109" s="82"/>
      <c r="E109" s="57" t="s">
        <v>41</v>
      </c>
      <c r="F109" s="57"/>
      <c r="G109" s="72"/>
    </row>
    <row r="110" spans="2:7" ht="15.75" thickBot="1" x14ac:dyDescent="0.3">
      <c r="B110" s="83" t="s">
        <v>39</v>
      </c>
      <c r="C110" s="84"/>
      <c r="D110" s="85"/>
      <c r="E110" s="61" t="s">
        <v>41</v>
      </c>
      <c r="F110" s="62"/>
      <c r="G110" s="73"/>
    </row>
    <row r="111" spans="2:7" x14ac:dyDescent="0.25">
      <c r="B111" s="2"/>
      <c r="C111" s="13"/>
      <c r="D111" s="13"/>
      <c r="E111" s="12"/>
      <c r="F111" s="5"/>
      <c r="G111" s="9"/>
    </row>
    <row r="112" spans="2:7" ht="15.75" thickBot="1" x14ac:dyDescent="0.3">
      <c r="B112" s="34"/>
      <c r="C112" s="34"/>
      <c r="D112" s="34"/>
      <c r="E112" s="34"/>
      <c r="F112" s="34"/>
      <c r="G112" s="34"/>
    </row>
    <row r="113" spans="2:7" x14ac:dyDescent="0.25">
      <c r="B113" s="10" t="s">
        <v>34</v>
      </c>
      <c r="C113" s="11"/>
      <c r="D113" s="11"/>
      <c r="E113" s="11"/>
      <c r="F113" s="11"/>
      <c r="G113" s="1"/>
    </row>
    <row r="114" spans="2:7" x14ac:dyDescent="0.25">
      <c r="B114" s="4"/>
      <c r="C114" s="2"/>
      <c r="D114" s="2"/>
      <c r="E114" s="2"/>
      <c r="F114" s="2"/>
      <c r="G114" s="3"/>
    </row>
    <row r="115" spans="2:7" x14ac:dyDescent="0.25">
      <c r="B115" s="4"/>
      <c r="C115" s="2"/>
      <c r="D115" s="2"/>
      <c r="E115" s="2"/>
      <c r="F115" s="2"/>
      <c r="G115" s="3"/>
    </row>
    <row r="116" spans="2:7" x14ac:dyDescent="0.25">
      <c r="B116" s="4"/>
      <c r="C116" s="2"/>
      <c r="D116" s="2"/>
      <c r="E116" s="2"/>
      <c r="F116" s="2"/>
      <c r="G116" s="3"/>
    </row>
    <row r="117" spans="2:7" x14ac:dyDescent="0.25">
      <c r="B117" s="4"/>
      <c r="C117" s="2"/>
      <c r="D117" s="2"/>
      <c r="E117" s="2"/>
      <c r="F117" s="2"/>
      <c r="G117" s="3"/>
    </row>
    <row r="118" spans="2:7" x14ac:dyDescent="0.25">
      <c r="B118" s="4"/>
      <c r="C118" s="2"/>
      <c r="D118" s="2"/>
      <c r="E118" s="2"/>
      <c r="F118" s="2"/>
      <c r="G118" s="3"/>
    </row>
    <row r="119" spans="2:7" x14ac:dyDescent="0.25">
      <c r="B119" s="4"/>
      <c r="C119" s="2"/>
      <c r="D119" s="2"/>
      <c r="E119" s="2"/>
      <c r="F119" s="2"/>
      <c r="G119" s="3"/>
    </row>
    <row r="120" spans="2:7" x14ac:dyDescent="0.25">
      <c r="B120" s="4"/>
      <c r="C120" s="2"/>
      <c r="D120" s="2"/>
      <c r="E120" s="2"/>
      <c r="F120" s="2"/>
      <c r="G120" s="3"/>
    </row>
    <row r="121" spans="2:7" x14ac:dyDescent="0.25">
      <c r="B121" s="4"/>
      <c r="C121" s="2"/>
      <c r="D121" s="2"/>
      <c r="E121" s="2"/>
      <c r="F121" s="2"/>
      <c r="G121" s="3"/>
    </row>
    <row r="122" spans="2:7" x14ac:dyDescent="0.25">
      <c r="B122" s="4"/>
      <c r="C122" s="2"/>
      <c r="D122" s="2"/>
      <c r="E122" s="2"/>
      <c r="F122" s="2"/>
      <c r="G122" s="3"/>
    </row>
    <row r="123" spans="2:7" x14ac:dyDescent="0.25">
      <c r="B123" s="4"/>
      <c r="C123" s="2"/>
      <c r="D123" s="2"/>
      <c r="E123" s="2"/>
      <c r="F123" s="2"/>
      <c r="G123" s="3"/>
    </row>
    <row r="124" spans="2:7" x14ac:dyDescent="0.25">
      <c r="B124" s="4"/>
      <c r="C124" s="2"/>
      <c r="D124" s="2"/>
      <c r="E124" s="2"/>
      <c r="F124" s="2"/>
      <c r="G124" s="3"/>
    </row>
    <row r="125" spans="2:7" x14ac:dyDescent="0.25">
      <c r="B125" s="4"/>
      <c r="C125" s="2"/>
      <c r="D125" s="2"/>
      <c r="E125" s="2"/>
      <c r="F125" s="2"/>
      <c r="G125" s="3"/>
    </row>
    <row r="126" spans="2:7" x14ac:dyDescent="0.25">
      <c r="B126" s="4"/>
      <c r="C126" s="2"/>
      <c r="D126" s="2"/>
      <c r="E126" s="2"/>
      <c r="F126" s="2"/>
      <c r="G126" s="3"/>
    </row>
    <row r="127" spans="2:7" ht="15.75" thickBot="1" x14ac:dyDescent="0.3">
      <c r="B127" s="6"/>
      <c r="C127" s="7"/>
      <c r="D127" s="7"/>
      <c r="E127" s="7"/>
      <c r="F127" s="7"/>
      <c r="G127" s="8"/>
    </row>
    <row r="129" spans="2:7" x14ac:dyDescent="0.25">
      <c r="B129" t="s">
        <v>35</v>
      </c>
    </row>
    <row r="130" spans="2:7" ht="30" customHeight="1" x14ac:dyDescent="0.25">
      <c r="B130" s="89" t="s">
        <v>62</v>
      </c>
      <c r="C130" s="89"/>
      <c r="D130" s="89"/>
      <c r="E130" s="89"/>
      <c r="F130" s="89"/>
      <c r="G130" s="89"/>
    </row>
    <row r="131" spans="2:7" x14ac:dyDescent="0.25">
      <c r="B131" s="90" t="s">
        <v>58</v>
      </c>
      <c r="C131" s="90"/>
      <c r="D131" s="90"/>
      <c r="E131" s="90"/>
      <c r="F131" s="90"/>
      <c r="G131" s="90"/>
    </row>
    <row r="132" spans="2:7" x14ac:dyDescent="0.25">
      <c r="B132" s="90"/>
      <c r="C132" s="90"/>
      <c r="D132" s="90"/>
      <c r="E132" s="90"/>
      <c r="F132" s="90"/>
      <c r="G132" s="90"/>
    </row>
  </sheetData>
  <mergeCells count="118">
    <mergeCell ref="B130:G130"/>
    <mergeCell ref="B131:G131"/>
    <mergeCell ref="B132:G132"/>
    <mergeCell ref="B63:G63"/>
    <mergeCell ref="B64:G64"/>
    <mergeCell ref="B65:G65"/>
    <mergeCell ref="B106:F106"/>
    <mergeCell ref="G106:G110"/>
    <mergeCell ref="B107:D107"/>
    <mergeCell ref="E107:F107"/>
    <mergeCell ref="B108:D108"/>
    <mergeCell ref="E108:F108"/>
    <mergeCell ref="B109:D109"/>
    <mergeCell ref="E109:F109"/>
    <mergeCell ref="B110:D110"/>
    <mergeCell ref="E110:F110"/>
    <mergeCell ref="B96:F96"/>
    <mergeCell ref="G96:G104"/>
    <mergeCell ref="B97:C97"/>
    <mergeCell ref="B99:C99"/>
    <mergeCell ref="B100:C100"/>
    <mergeCell ref="B101:C101"/>
    <mergeCell ref="B102:C102"/>
    <mergeCell ref="B103:C103"/>
    <mergeCell ref="B104:C104"/>
    <mergeCell ref="B82:F82"/>
    <mergeCell ref="G82:G95"/>
    <mergeCell ref="B83:C83"/>
    <mergeCell ref="B84:C84"/>
    <mergeCell ref="B85:C85"/>
    <mergeCell ref="B86:C86"/>
    <mergeCell ref="B87:C87"/>
    <mergeCell ref="B88:C88"/>
    <mergeCell ref="B89:C89"/>
    <mergeCell ref="B90:C90"/>
    <mergeCell ref="B91:C91"/>
    <mergeCell ref="B93:C93"/>
    <mergeCell ref="B94:C94"/>
    <mergeCell ref="B95:C95"/>
    <mergeCell ref="B78:C78"/>
    <mergeCell ref="D78:F78"/>
    <mergeCell ref="B79:C79"/>
    <mergeCell ref="D79:F79"/>
    <mergeCell ref="B80:C80"/>
    <mergeCell ref="D80:F80"/>
    <mergeCell ref="B69:F69"/>
    <mergeCell ref="G69:G70"/>
    <mergeCell ref="B70:C70"/>
    <mergeCell ref="D70:F70"/>
    <mergeCell ref="B71:C71"/>
    <mergeCell ref="D71:F71"/>
    <mergeCell ref="G71:G80"/>
    <mergeCell ref="B72:C72"/>
    <mergeCell ref="D72:F72"/>
    <mergeCell ref="B73:B76"/>
    <mergeCell ref="D73:F73"/>
    <mergeCell ref="D74:F74"/>
    <mergeCell ref="D75:F75"/>
    <mergeCell ref="D76:F76"/>
    <mergeCell ref="B77:C77"/>
    <mergeCell ref="D77:F77"/>
    <mergeCell ref="D68:F68"/>
    <mergeCell ref="D1:F1"/>
    <mergeCell ref="B23:C23"/>
    <mergeCell ref="B22:C22"/>
    <mergeCell ref="B21:C21"/>
    <mergeCell ref="B20:C20"/>
    <mergeCell ref="B19:C19"/>
    <mergeCell ref="B16:C16"/>
    <mergeCell ref="D9:F9"/>
    <mergeCell ref="D10:F10"/>
    <mergeCell ref="B6:B9"/>
    <mergeCell ref="B4:C4"/>
    <mergeCell ref="B5:C5"/>
    <mergeCell ref="D4:F4"/>
    <mergeCell ref="D5:F5"/>
    <mergeCell ref="D6:F6"/>
    <mergeCell ref="D7:F7"/>
    <mergeCell ref="B41:D41"/>
    <mergeCell ref="B42:D42"/>
    <mergeCell ref="B43:D43"/>
    <mergeCell ref="B39:F39"/>
    <mergeCell ref="E40:F40"/>
    <mergeCell ref="E41:F41"/>
    <mergeCell ref="E42:F42"/>
    <mergeCell ref="E43:F43"/>
    <mergeCell ref="B40:D40"/>
    <mergeCell ref="B29:F29"/>
    <mergeCell ref="B30:C30"/>
    <mergeCell ref="B32:C32"/>
    <mergeCell ref="B33:C33"/>
    <mergeCell ref="B34:C34"/>
    <mergeCell ref="G15:G28"/>
    <mergeCell ref="G29:G37"/>
    <mergeCell ref="G39:G43"/>
    <mergeCell ref="B3:C3"/>
    <mergeCell ref="G2:G3"/>
    <mergeCell ref="B15:F15"/>
    <mergeCell ref="G4:G13"/>
    <mergeCell ref="B35:C35"/>
    <mergeCell ref="B36:C36"/>
    <mergeCell ref="B37:C37"/>
    <mergeCell ref="B17:C17"/>
    <mergeCell ref="B18:C18"/>
    <mergeCell ref="B28:C28"/>
    <mergeCell ref="B27:C27"/>
    <mergeCell ref="B26:C26"/>
    <mergeCell ref="B24:C24"/>
    <mergeCell ref="B2:F2"/>
    <mergeCell ref="B10:C10"/>
    <mergeCell ref="B11:C11"/>
    <mergeCell ref="B12:C12"/>
    <mergeCell ref="B13:C13"/>
    <mergeCell ref="D11:F11"/>
    <mergeCell ref="D12:F12"/>
    <mergeCell ref="D13:F13"/>
    <mergeCell ref="D3:F3"/>
    <mergeCell ref="D8:F8"/>
  </mergeCells>
  <dataValidations count="26">
    <dataValidation type="list" allowBlank="1" showInputMessage="1" showErrorMessage="1" sqref="D4:F4 D71:F71">
      <formula1>"VF,VM,VX, DB-5000"</formula1>
    </dataValidation>
    <dataValidation type="list" allowBlank="1" showInputMessage="1" showErrorMessage="1" sqref="D5:F5 D72:F72">
      <formula1>"FRONT,WALK-IN,REAR"</formula1>
    </dataValidation>
    <dataValidation type="list" errorStyle="warning" allowBlank="1" showInputMessage="1" showErrorMessage="1" sqref="D6:F6 D73:F73">
      <formula1>"FULL COLOR, MONOCHROME"</formula1>
    </dataValidation>
    <dataValidation type="list" errorStyle="warning" allowBlank="1" showInputMessage="1" showErrorMessage="1" sqref="D8:F8 D75:F75">
      <formula1>"9X5,9X15,16X16,24X16, 18X18"</formula1>
    </dataValidation>
    <dataValidation type="list" errorStyle="warning" allowBlank="1" showInputMessage="1" showErrorMessage="1" sqref="D9:F9 D76:F76">
      <formula1>"20,34,46,66"</formula1>
    </dataValidation>
    <dataValidation type="list" allowBlank="1" showInputMessage="1" showErrorMessage="1" sqref="D12:F12 D79:F79">
      <formula1>"FULL MATRIX,LINE MATRIX"</formula1>
    </dataValidation>
    <dataValidation type="list" allowBlank="1" showInputMessage="1" showErrorMessage="1" sqref="D7:F7 D74:F74">
      <formula1>"GEN 4 (24 VOLT BUS), ANTAIOS (DVX)"</formula1>
    </dataValidation>
    <dataValidation type="list" allowBlank="1" showInputMessage="1" showErrorMessage="1" sqref="O29">
      <formula1>"DOOR SWITCH 2 (TC), "</formula1>
    </dataValidation>
    <dataValidation type="list" errorStyle="warning" allowBlank="1" showInputMessage="1" showErrorMessage="1" sqref="B30:C30 B97:C97">
      <formula1>"--,DOOR SWITCH 2 (TC),'"</formula1>
    </dataValidation>
    <dataValidation type="list" allowBlank="1" showInputMessage="1" showErrorMessage="1" sqref="D27 D94">
      <formula1>"0,1,2"</formula1>
    </dataValidation>
    <dataValidation type="list" allowBlank="1" showInputMessage="1" showErrorMessage="1" sqref="D21 D88">
      <formula1>"0,1"</formula1>
    </dataValidation>
    <dataValidation type="list" allowBlank="1" showInputMessage="1" showErrorMessage="1" sqref="D26 D93">
      <formula1>"YES,NO"</formula1>
    </dataValidation>
    <dataValidation type="list" errorStyle="warning" allowBlank="1" showInputMessage="1" showErrorMessage="1" sqref="D24:D25 D91:D92">
      <formula1>"YES,NO"</formula1>
    </dataValidation>
    <dataValidation type="list" allowBlank="1" showInputMessage="1" showErrorMessage="1" sqref="D31 D98">
      <formula1>"CONTROL EQUIPMENT,ENTIRE DISPLAY,N/A"</formula1>
    </dataValidation>
    <dataValidation type="list" errorStyle="warning" allowBlank="1" showInputMessage="1" showErrorMessage="1" sqref="C31 C98">
      <formula1>"--,ALPHA FXM SERIES,TRIPPLITE,'"</formula1>
    </dataValidation>
    <dataValidation type="list" errorStyle="warning" allowBlank="1" showInputMessage="1" showErrorMessage="1" sqref="B31 B98">
      <formula1>"--,UPS,'"</formula1>
    </dataValidation>
    <dataValidation type="list" allowBlank="1" showInputMessage="1" showErrorMessage="1" sqref="B32 B99">
      <formula1>"MINI DC I/O 1,'"</formula1>
    </dataValidation>
    <dataValidation type="list" allowBlank="1" showInputMessage="1" showErrorMessage="1" sqref="B33:C33 B100:C100">
      <formula1>"MINI DC I/O 2,'"</formula1>
    </dataValidation>
    <dataValidation type="list" allowBlank="1" showInputMessage="1" showErrorMessage="1" sqref="B34:C34 B101:C101">
      <formula1>"MINI DC I/O 3,'"</formula1>
    </dataValidation>
    <dataValidation type="list" allowBlank="1" showInputMessage="1" showErrorMessage="1" sqref="B35:C35 B102:C102">
      <formula1>"MINI DC I/O 4,'"</formula1>
    </dataValidation>
    <dataValidation type="list" allowBlank="1" showInputMessage="1" showErrorMessage="1" sqref="B36:C36 B103:C103">
      <formula1>"MINI DC I/O 5,'"</formula1>
    </dataValidation>
    <dataValidation type="list" allowBlank="1" showInputMessage="1" showErrorMessage="1" sqref="B37:C37 B104:C104">
      <formula1>"MINI DC I/O 6,'"</formula1>
    </dataValidation>
    <dataValidation type="list" errorStyle="warning" allowBlank="1" showInputMessage="1" showErrorMessage="1" sqref="D23 D90">
      <formula1>"NO,1,2,3,4,5,6,7,8,9,10"</formula1>
    </dataValidation>
    <dataValidation type="list" errorStyle="warning" allowBlank="1" showInputMessage="1" showErrorMessage="1" sqref="D22 D89">
      <formula1>"1,2,3,4,5,6,7,8,9,10"</formula1>
    </dataValidation>
    <dataValidation type="list" errorStyle="warning" allowBlank="1" showInputMessage="1" showErrorMessage="1" sqref="D20 D28 D87 D95">
      <formula1>"1,2,3,4,5,6,7,8"</formula1>
    </dataValidation>
    <dataValidation type="list" errorStyle="warning" allowBlank="1" showInputMessage="1" showErrorMessage="1" sqref="F23 F90">
      <formula1>"'--,CAN,I/O"</formula1>
    </dataValidation>
  </dataValidations>
  <pageMargins left="0.25" right="0.25" top="0.75" bottom="0.75" header="0.3" footer="0.3"/>
  <pageSetup orientation="landscape"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Control System Config" ma:contentTypeID="0x010100C06CAE730C9F3F4587DD88B923BE5F2800D6BE7BD46BC26C4CAB114AA96035C45F" ma:contentTypeVersion="9" ma:contentTypeDescription="" ma:contentTypeScope="" ma:versionID="881ce4181ef72448b7177ad46f021af5">
  <xsd:schema xmlns:xsd="http://www.w3.org/2001/XMLSchema" xmlns:xs="http://www.w3.org/2001/XMLSchema" xmlns:p="http://schemas.microsoft.com/office/2006/metadata/properties" xmlns:ns2="63c2c479-d606-4150-9495-4e4a0a1fffcf" xmlns:ns3="60f23eb2-5cd4-4b04-9c2e-17a4528dea34" targetNamespace="http://schemas.microsoft.com/office/2006/metadata/properties" ma:root="true" ma:fieldsID="1cc461d9055d2f1dcbc6e9bacc56cedf" ns2:_="" ns3:_="">
    <xsd:import namespace="63c2c479-d606-4150-9495-4e4a0a1fffcf"/>
    <xsd:import namespace="60f23eb2-5cd4-4b04-9c2e-17a4528dea34"/>
    <xsd:element name="properties">
      <xsd:complexType>
        <xsd:sequence>
          <xsd:element name="documentManagement">
            <xsd:complexType>
              <xsd:all>
                <xsd:element ref="ns2:DocNumber" minOccurs="0"/>
                <xsd:element ref="ns2:Rev" minOccurs="0"/>
                <xsd:element ref="ns2:PartNum" minOccurs="0"/>
                <xsd:element ref="ns3:OrderProject_x0020_ID" minOccurs="0"/>
                <xsd:element ref="ns3:Model_x0020_Number" minOccurs="0"/>
                <xsd:element ref="ns3:Notes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c2c479-d606-4150-9495-4e4a0a1fffcf" elementFormDefault="qualified">
    <xsd:import namespace="http://schemas.microsoft.com/office/2006/documentManagement/types"/>
    <xsd:import namespace="http://schemas.microsoft.com/office/infopath/2007/PartnerControls"/>
    <xsd:element name="DocNumber" ma:index="2" nillable="true" ma:displayName="DocNumber" ma:internalName="DocNumber" ma:readOnly="false">
      <xsd:simpleType>
        <xsd:restriction base="dms:Text"/>
      </xsd:simpleType>
    </xsd:element>
    <xsd:element name="Rev" ma:index="3" nillable="true" ma:displayName="Rev" ma:default="00" ma:description="Used for Windchill Revision data, Engingeering Docs Revision history, Manuals Revision history" ma:internalName="Rev" ma:readOnly="false">
      <xsd:simpleType>
        <xsd:restriction base="dms:Text">
          <xsd:maxLength value="10"/>
        </xsd:restriction>
      </xsd:simpleType>
    </xsd:element>
    <xsd:element name="PartNum" ma:index="4" nillable="true" ma:displayName="PartNum" ma:internalName="PartNum">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f23eb2-5cd4-4b04-9c2e-17a4528dea34" elementFormDefault="qualified">
    <xsd:import namespace="http://schemas.microsoft.com/office/2006/documentManagement/types"/>
    <xsd:import namespace="http://schemas.microsoft.com/office/infopath/2007/PartnerControls"/>
    <xsd:element name="OrderProject_x0020_ID" ma:index="5" nillable="true" ma:displayName="OrderProject ID" ma:internalName="OrderProject_x0020_ID">
      <xsd:simpleType>
        <xsd:restriction base="dms:Text">
          <xsd:maxLength value="255"/>
        </xsd:restriction>
      </xsd:simpleType>
    </xsd:element>
    <xsd:element name="Model_x0020_Number" ma:index="6" nillable="true" ma:displayName="Model Number" ma:internalName="Model_x0020_Number">
      <xsd:simpleType>
        <xsd:restriction base="dms:Text">
          <xsd:maxLength value="255"/>
        </xsd:restriction>
      </xsd:simpleType>
    </xsd:element>
    <xsd:element name="Notes1" ma:index="7" nillable="true" ma:displayName="Notes" ma:internalName="Notes1">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otes1 xmlns="60f23eb2-5cd4-4b04-9c2e-17a4528dea34" xsi:nil="true"/>
    <Model_x0020_Number xmlns="60f23eb2-5cd4-4b04-9c2e-17a4528dea34">VM-1020-24x240-20-RGB and VM-1020-24x256-20-RGB</Model_x0020_Number>
    <OrderProject_x0020_ID xmlns="60f23eb2-5cd4-4b04-9c2e-17a4528dea34">C26255</OrderProject_x0020_ID>
    <Rev xmlns="63c2c479-d606-4150-9495-4e4a0a1fffcf">00</Rev>
    <PartNum xmlns="63c2c479-d606-4150-9495-4e4a0a1fffcf" xsi:nil="true"/>
    <DocNumber xmlns="63c2c479-d606-4150-9495-4e4a0a1fffcf">DD3861508</DocNumber>
  </documentManagement>
</p:properties>
</file>

<file path=customXml/itemProps1.xml><?xml version="1.0" encoding="utf-8"?>
<ds:datastoreItem xmlns:ds="http://schemas.openxmlformats.org/officeDocument/2006/customXml" ds:itemID="{E23AFCF2-0662-428D-B062-F6E4121ADE36}">
  <ds:schemaRefs>
    <ds:schemaRef ds:uri="http://schemas.microsoft.com/sharepoint/v3/contenttype/forms"/>
  </ds:schemaRefs>
</ds:datastoreItem>
</file>

<file path=customXml/itemProps2.xml><?xml version="1.0" encoding="utf-8"?>
<ds:datastoreItem xmlns:ds="http://schemas.openxmlformats.org/officeDocument/2006/customXml" ds:itemID="{BABFFACC-4FBE-4C3F-B70D-2187DB29F0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c2c479-d606-4150-9495-4e4a0a1fffcf"/>
    <ds:schemaRef ds:uri="60f23eb2-5cd4-4b04-9c2e-17a4528dea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4962DD-1C44-404D-962D-DBE340F89752}">
  <ds:schemaRefs>
    <ds:schemaRef ds:uri="http://schemas.microsoft.com/office/2006/metadata/properties"/>
    <ds:schemaRef ds:uri="http://purl.org/dc/elements/1.1/"/>
    <ds:schemaRef ds:uri="http://www.w3.org/XML/1998/namespace"/>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60f23eb2-5cd4-4b04-9c2e-17a4528dea34"/>
    <ds:schemaRef ds:uri="63c2c479-d606-4150-9495-4e4a0a1fff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C26255 Chicago Skyway, Site Config, VM-1020-24x240-20-RGB and VM-1020-24x256-20-RGB</dc:title>
  <dc:creator>Dan Muzzey</dc:creator>
  <cp:lastModifiedBy>Pat Lilla</cp:lastModifiedBy>
  <cp:lastPrinted>2017-05-02T16:20:41Z</cp:lastPrinted>
  <dcterms:created xsi:type="dcterms:W3CDTF">2017-03-27T20:46:42Z</dcterms:created>
  <dcterms:modified xsi:type="dcterms:W3CDTF">2018-03-01T21:00:35Z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0x010100C06CAE730C9F3F4587DD88B923BE5F2800D6BE7BD46BC26C4CAB114AA96035C45F</vt:lpwstr>
  </property>
</Properties>
</file>