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" documentId="11_29DBDF62655EA66772E6056CE9E61226B908C514" xr6:coauthVersionLast="47" xr6:coauthVersionMax="47" xr10:uidLastSave="{AD746E2F-C96E-4094-B7C0-EAA0C3B00994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42" i="1"/>
  <c r="F41" i="1"/>
  <c r="F40" i="1"/>
  <c r="F39" i="1"/>
  <c r="F38" i="1"/>
  <c r="F37" i="1"/>
  <c r="F35" i="1" l="1"/>
  <c r="E35" i="1"/>
  <c r="D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<sst xmlns="http://schemas.openxmlformats.org/spreadsheetml/2006/main" count="133" uniqueCount="76">
  <si>
    <t>DD3949514</t>
  </si>
  <si>
    <t>C26305 Indiana DOT, Site Config, VF-2020-27X125-66-A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</si>
  <si>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</si>
  <si>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</si>
  <si>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</si>
  <si>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</si>
  <si>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</si>
  <si>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</si>
  <si>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</si>
  <si>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</si>
  <si>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</si>
  <si>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</si>
  <si>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</si>
  <si>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</si>
  <si>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</si>
  <si>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</si>
  <si>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</si>
  <si>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</si>
  <si>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</si>
  <si>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</si>
  <si>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</si>
  <si>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</si>
  <si>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</si>
  <si>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</si>
  <si>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</si>
  <si>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</si>
  <si>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</si>
  <si>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</si>
  <si>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</si>
  <si>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</si>
  <si>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</si>
  <si>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</si>
  <si>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</si>
  <si>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</si>
  <si>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</si>
  <si>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</si>
  <si>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</si>
  <si>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</si>
  <si>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</si>
  <si>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</si>
  <si>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</si>
  <si>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</si>
  <si>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</si>
  <si>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</si>
  <si>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</si>
  <si>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</si>
  <si>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</si>
  <si>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</si>
  <si>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</si>
  <si>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</si>
  <si>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</si>
  <si>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</si>
  <si>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</si>
  <si>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</si>
  <si>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</si>
  <si>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</si>
  <si>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</si>
  <si>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</si>
  <si>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</si>
  <si>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</si>
  <si>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</si>
  <si>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Service Control Panel, 120 VAC</t>
  </si>
  <si>
    <t>DWG-0911981</t>
  </si>
  <si>
    <t>Schematic, VF-20X0, 120 VAC</t>
  </si>
  <si>
    <t>DWG-0924155</t>
  </si>
  <si>
    <t>Shop Drawing, VF-20**-27x125-66-*</t>
  </si>
  <si>
    <t>DWG-1066940</t>
  </si>
  <si>
    <t>Schematic, Power Connection, Controller in Sign</t>
  </si>
  <si>
    <t>DWG-1161103</t>
  </si>
  <si>
    <t>Site Interconnect, One AC Display with One Controller</t>
  </si>
  <si>
    <t>DWG-3166540</t>
  </si>
  <si>
    <t>Rear Electrical, VF-2020-27x125-66-A, Two Door, Laptop Shelf, VFC</t>
  </si>
  <si>
    <t>DWG-3948781</t>
  </si>
  <si>
    <t>Site Riser, One VF-2020-27x125-66-A, VFC in Sign</t>
  </si>
  <si>
    <t>DWG-3949447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</si>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</sst>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13" workbookViewId="0">
      <selection activeCell="A21" sqref="A21:XFD2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0</v>
      </c>
      <c r="D1" s="57" t="s">
        <v>1</v>
      </c>
      <c r="E1" s="57"/>
      <c r="F1" s="57"/>
      <c r="G1" t="s">
        <v>2</v>
      </c>
    </row>
    <row r="2" spans="2:7" x14ac:dyDescent="0.3">
      <c r="B2" s="33" t="s">
        <v>3</v>
      </c>
      <c r="C2" s="34"/>
      <c r="D2" s="34"/>
      <c r="E2" s="34"/>
      <c r="F2" s="35"/>
      <c r="G2" s="41" t="s">
        <v>4</v>
      </c>
    </row>
    <row r="3" spans="2:7" ht="15" thickBot="1" x14ac:dyDescent="0.35">
      <c r="B3" s="31" t="s">
        <v>5</v>
      </c>
      <c r="C3" s="32"/>
      <c r="D3" s="39" t="s">
        <v>6</v>
      </c>
      <c r="E3" s="32"/>
      <c r="F3" s="40"/>
      <c r="G3" s="42"/>
    </row>
    <row r="4" spans="2:7" x14ac:dyDescent="0.3">
      <c r="B4" s="22" t="s">
        <v>7</v>
      </c>
      <c r="C4" s="21"/>
      <c r="D4" s="37" t="s">
        <v>8</v>
      </c>
      <c r="E4" s="37"/>
      <c r="F4" s="37"/>
      <c r="G4" s="43">
        <v>1</v>
      </c>
    </row>
    <row r="5" spans="2:7" x14ac:dyDescent="0.3">
      <c r="B5" s="22" t="s">
        <v>9</v>
      </c>
      <c r="C5" s="21"/>
      <c r="D5" s="37" t="s">
        <v>10</v>
      </c>
      <c r="E5" s="37"/>
      <c r="F5" s="37"/>
      <c r="G5" s="44"/>
    </row>
    <row r="6" spans="2:7" x14ac:dyDescent="0.3">
      <c r="B6" s="68" t="s">
        <v>11</v>
      </c>
      <c r="C6" s="21" t="s">
        <v>12</v>
      </c>
      <c r="D6" s="37" t="s">
        <v>13</v>
      </c>
      <c r="E6" s="37"/>
      <c r="F6" s="37"/>
      <c r="G6" s="44"/>
    </row>
    <row r="7" spans="2:7" x14ac:dyDescent="0.3">
      <c r="B7" s="68"/>
      <c r="C7" s="21" t="s">
        <v>14</v>
      </c>
      <c r="D7" s="37" t="s">
        <v>15</v>
      </c>
      <c r="E7" s="37"/>
      <c r="F7" s="37"/>
      <c r="G7" s="44"/>
    </row>
    <row r="8" spans="2:7" x14ac:dyDescent="0.3">
      <c r="B8" s="68"/>
      <c r="C8" s="21" t="s">
        <v>16</v>
      </c>
      <c r="D8" s="37" t="s">
        <v>17</v>
      </c>
      <c r="E8" s="37"/>
      <c r="F8" s="37"/>
      <c r="G8" s="44"/>
    </row>
    <row r="9" spans="2:7" x14ac:dyDescent="0.3">
      <c r="B9" s="68"/>
      <c r="C9" s="21" t="s">
        <v>18</v>
      </c>
      <c r="D9" s="38">
        <v>66</v>
      </c>
      <c r="E9" s="38"/>
      <c r="F9" s="38"/>
      <c r="G9" s="44"/>
    </row>
    <row r="10" spans="2:7" x14ac:dyDescent="0.3">
      <c r="B10" s="36" t="s">
        <v>19</v>
      </c>
      <c r="C10" s="37"/>
      <c r="D10" s="38">
        <v>27</v>
      </c>
      <c r="E10" s="38"/>
      <c r="F10" s="38"/>
      <c r="G10" s="44"/>
    </row>
    <row r="11" spans="2:7" x14ac:dyDescent="0.3">
      <c r="B11" s="36" t="s">
        <v>20</v>
      </c>
      <c r="C11" s="37"/>
      <c r="D11" s="38">
        <v>125</v>
      </c>
      <c r="E11" s="38"/>
      <c r="F11" s="38"/>
      <c r="G11" s="44"/>
    </row>
    <row r="12" spans="2:7" x14ac:dyDescent="0.3">
      <c r="B12" s="36" t="s">
        <v>21</v>
      </c>
      <c r="C12" s="37"/>
      <c r="D12" s="37" t="s">
        <v>22</v>
      </c>
      <c r="E12" s="37"/>
      <c r="F12" s="37"/>
      <c r="G12" s="44"/>
    </row>
    <row r="13" spans="2:7" x14ac:dyDescent="0.3">
      <c r="B13" s="36" t="s">
        <v>23</v>
      </c>
      <c r="C13" s="37"/>
      <c r="D13" s="38">
        <v>1</v>
      </c>
      <c r="E13" s="38"/>
      <c r="F13" s="38"/>
      <c r="G13" s="44"/>
    </row>
    <row r="14" spans="2:7" ht="15" thickBot="1" x14ac:dyDescent="0.35">
      <c r="B14" s="50" t="s">
        <v>24</v>
      </c>
      <c r="C14" s="51"/>
      <c r="D14" s="67" t="s">
        <v>25</v>
      </c>
      <c r="E14" s="67"/>
      <c r="F14" s="67"/>
      <c r="G14" s="45"/>
    </row>
    <row r="15" spans="2:7" ht="15" thickBot="1" x14ac:dyDescent="0.35"/>
    <row r="16" spans="2:7" x14ac:dyDescent="0.3">
      <c r="B16" s="33" t="s">
        <v>26</v>
      </c>
      <c r="C16" s="34"/>
      <c r="D16" s="34"/>
      <c r="E16" s="34"/>
      <c r="F16" s="35"/>
      <c r="G16" s="54">
        <v>1</v>
      </c>
    </row>
    <row r="17" spans="2:7" x14ac:dyDescent="0.3">
      <c r="B17" s="69" t="s">
        <v>5</v>
      </c>
      <c r="C17" s="70"/>
      <c r="D17" s="14" t="s">
        <v>6</v>
      </c>
      <c r="E17" s="14" t="s">
        <v>27</v>
      </c>
      <c r="F17" s="14" t="s">
        <v>28</v>
      </c>
      <c r="G17" s="55"/>
    </row>
    <row r="18" spans="2:7" x14ac:dyDescent="0.3">
      <c r="B18" s="25" t="s">
        <v>29</v>
      </c>
      <c r="C18" s="24"/>
      <c r="D18" s="21" t="s">
        <v>30</v>
      </c>
      <c r="E18" s="21" t="s">
        <v>31</v>
      </c>
      <c r="F18" s="21" t="s">
        <v>32</v>
      </c>
      <c r="G18" s="55"/>
    </row>
    <row r="19" spans="2:7" x14ac:dyDescent="0.3">
      <c r="B19" s="25" t="s">
        <v>29</v>
      </c>
      <c r="C19" s="24"/>
      <c r="D19" s="21" t="s">
        <v>33</v>
      </c>
      <c r="E19" s="21" t="s">
        <v>31</v>
      </c>
      <c r="F19" s="21" t="s">
        <v>32</v>
      </c>
      <c r="G19" s="55"/>
    </row>
    <row r="20" spans="2:7" x14ac:dyDescent="0.3">
      <c r="B20" s="25" t="s">
        <v>29</v>
      </c>
      <c r="C20" s="24"/>
      <c r="D20" s="21" t="s">
        <v>34</v>
      </c>
      <c r="E20" s="21" t="s">
        <v>31</v>
      </c>
      <c r="F20" s="21" t="s">
        <v>32</v>
      </c>
      <c r="G20" s="55"/>
    </row>
    <row r="21" spans="2:7" x14ac:dyDescent="0.3">
      <c r="B21" s="25" t="s">
        <v>35</v>
      </c>
      <c r="C21" s="24"/>
      <c r="D21" s="21" t="s">
        <v>36</v>
      </c>
      <c r="E21" s="21" t="s">
        <v>31</v>
      </c>
      <c r="F21" s="21" t="s">
        <v>32</v>
      </c>
      <c r="G21" s="55"/>
    </row>
    <row r="22" spans="2:7" x14ac:dyDescent="0.3">
      <c r="B22" s="25" t="s">
        <v>35</v>
      </c>
      <c r="C22" s="24"/>
      <c r="D22" s="21" t="s">
        <v>11</v>
      </c>
      <c r="E22" s="21" t="s">
        <v>31</v>
      </c>
      <c r="F22" s="21" t="s">
        <v>32</v>
      </c>
      <c r="G22" s="55"/>
    </row>
    <row r="23" spans="2:7" x14ac:dyDescent="0.3">
      <c r="B23" s="25" t="s">
        <v>38</v>
      </c>
      <c r="C23" s="24"/>
      <c r="D23" s="21" t="s">
        <v>37</v>
      </c>
      <c r="E23" s="21" t="s">
        <v>31</v>
      </c>
      <c r="F23" s="21" t="s">
        <v>32</v>
      </c>
      <c r="G23" s="55"/>
    </row>
    <row r="24" spans="2:7" x14ac:dyDescent="0.3">
      <c r="B24" s="25" t="s">
        <v>39</v>
      </c>
      <c r="C24" s="24"/>
      <c r="D24" s="17">
        <v>3</v>
      </c>
      <c r="E24" s="17" t="s">
        <v>40</v>
      </c>
      <c r="F24" s="21" t="s">
        <v>32</v>
      </c>
      <c r="G24" s="55"/>
    </row>
    <row r="25" spans="2:7" x14ac:dyDescent="0.3">
      <c r="B25" s="25" t="s">
        <v>41</v>
      </c>
      <c r="C25" s="24"/>
      <c r="D25" s="17">
        <v>1</v>
      </c>
      <c r="E25" s="17" t="s">
        <v>40</v>
      </c>
      <c r="F25" s="18" t="s">
        <v>40</v>
      </c>
      <c r="G25" s="55"/>
    </row>
    <row r="26" spans="2:7" x14ac:dyDescent="0.3">
      <c r="B26" s="25" t="s">
        <v>42</v>
      </c>
      <c r="C26" s="24"/>
      <c r="D26" s="17">
        <v>4</v>
      </c>
      <c r="E26" s="17" t="s">
        <v>40</v>
      </c>
      <c r="F26" s="18" t="s">
        <v>40</v>
      </c>
      <c r="G26" s="55"/>
    </row>
    <row r="27" spans="2:7" x14ac:dyDescent="0.3">
      <c r="B27" s="25" t="s">
        <v>43</v>
      </c>
      <c r="C27" s="24"/>
      <c r="D27" s="23" t="s">
        <v>44</v>
      </c>
      <c r="E27" s="17" t="s">
        <v>40</v>
      </c>
      <c r="F27" s="18" t="s">
        <v>40</v>
      </c>
      <c r="G27" s="55"/>
    </row>
    <row r="28" spans="2:7" x14ac:dyDescent="0.3">
      <c r="B28" s="25" t="s">
        <v>45</v>
      </c>
      <c r="C28" s="24"/>
      <c r="D28" s="23" t="s">
        <v>44</v>
      </c>
      <c r="E28" s="17" t="s">
        <v>40</v>
      </c>
      <c r="F28" s="18" t="s">
        <v>40</v>
      </c>
      <c r="G28" s="55"/>
    </row>
    <row r="29" spans="2:7" x14ac:dyDescent="0.3">
      <c r="B29" s="25" t="s">
        <v>46</v>
      </c>
      <c r="C29" s="24"/>
      <c r="D29" s="23" t="s">
        <v>47</v>
      </c>
      <c r="E29" s="17" t="s">
        <v>40</v>
      </c>
      <c r="F29" s="18" t="s">
        <v>40</v>
      </c>
      <c r="G29" s="55"/>
    </row>
    <row r="30" spans="2:7" x14ac:dyDescent="0.3">
      <c r="B30" s="26" t="s">
        <v>48</v>
      </c>
      <c r="C30" s="27"/>
      <c r="D30" s="23" t="s">
        <v>44</v>
      </c>
      <c r="E30" s="17" t="s">
        <v>40</v>
      </c>
      <c r="F30" s="18" t="s">
        <v>40</v>
      </c>
      <c r="G30" s="55"/>
    </row>
    <row r="31" spans="2:7" x14ac:dyDescent="0.3">
      <c r="B31" s="25" t="s">
        <v>49</v>
      </c>
      <c r="C31" s="24"/>
      <c r="D31" s="23" t="s">
        <v>47</v>
      </c>
      <c r="E31" s="17" t="s">
        <v>40</v>
      </c>
      <c r="F31" s="18" t="s">
        <v>40</v>
      </c>
      <c r="G31" s="55"/>
    </row>
    <row r="32" spans="2:7" x14ac:dyDescent="0.3">
      <c r="B32" s="25" t="s">
        <v>50</v>
      </c>
      <c r="C32" s="24"/>
      <c r="D32" s="17">
        <v>0</v>
      </c>
      <c r="E32" s="17" t="s">
        <v>40</v>
      </c>
      <c r="F32" s="18" t="s">
        <v>40</v>
      </c>
      <c r="G32" s="55"/>
    </row>
    <row r="33" spans="2:7" ht="15" thickBot="1" x14ac:dyDescent="0.35">
      <c r="B33" s="5" t="s">
        <v>51</v>
      </c>
      <c r="C33" s="16"/>
      <c r="D33" s="13">
        <v>1</v>
      </c>
      <c r="E33" s="13" t="s">
        <v>40</v>
      </c>
      <c r="F33" s="15" t="s">
        <v>40</v>
      </c>
      <c r="G33" s="56"/>
    </row>
    <row r="34" spans="2:7" x14ac:dyDescent="0.3">
      <c r="B34" s="33" t="s">
        <v>52</v>
      </c>
      <c r="C34" s="34"/>
      <c r="D34" s="34"/>
      <c r="E34" s="34"/>
      <c r="F34" s="35"/>
      <c r="G34" s="43">
        <v>1</v>
      </c>
    </row>
    <row r="35" spans="2:7" x14ac:dyDescent="0.3">
      <c r="B35" s="52"/>
      <c r="C35" s="53"/>
      <c r="D35" s="17" t="str">
        <f>IF(B35="DOOR SWITCH 2 (TC)",1,"N/A")</f>
        <v>N/A</v>
      </c>
      <c r="E35" s="17" t="str">
        <f>IF(B35="DOOR SWITCH 2 (TC)",1,"N/A")</f>
        <v>N/A</v>
      </c>
      <c r="F35" s="18" t="str">
        <f>IF(B35="DOOR SWITCH 2 (TC)","VIP 1","N/A")</f>
        <v>N/A</v>
      </c>
      <c r="G35" s="44"/>
    </row>
    <row r="36" spans="2:7" x14ac:dyDescent="0.3">
      <c r="B36" s="20"/>
      <c r="C36" s="19"/>
      <c r="D36" s="17" t="s">
        <v>53</v>
      </c>
      <c r="E36" s="17" t="s">
        <v>40</v>
      </c>
      <c r="F36" s="18" t="str">
        <f>IF(B36="UPS","AUXILARY","N/A")</f>
        <v>N/A</v>
      </c>
      <c r="G36" s="44"/>
    </row>
    <row r="37" spans="2:7" x14ac:dyDescent="0.3">
      <c r="B37" s="46"/>
      <c r="C37" s="47"/>
      <c r="D37" s="17" t="s">
        <v>40</v>
      </c>
      <c r="E37" s="17" t="s">
        <v>40</v>
      </c>
      <c r="F37" s="18" t="str">
        <f>IF(B37="MINI DC I/O 1","ON DISPLAY INTERFACE","N/A")</f>
        <v>N/A</v>
      </c>
      <c r="G37" s="44"/>
    </row>
    <row r="38" spans="2:7" x14ac:dyDescent="0.3">
      <c r="B38" s="46"/>
      <c r="C38" s="47"/>
      <c r="D38" s="17" t="s">
        <v>40</v>
      </c>
      <c r="E38" s="17" t="s">
        <v>40</v>
      </c>
      <c r="F38" s="18" t="str">
        <f>IF(B38="MINI DC I/O 2","ON DISPLAY INTERFACE","N/A")</f>
        <v>N/A</v>
      </c>
      <c r="G38" s="44"/>
    </row>
    <row r="39" spans="2:7" x14ac:dyDescent="0.3">
      <c r="B39" s="46"/>
      <c r="C39" s="47"/>
      <c r="D39" s="17" t="s">
        <v>40</v>
      </c>
      <c r="E39" s="17" t="s">
        <v>40</v>
      </c>
      <c r="F39" s="18" t="str">
        <f>IF(B39="MINI DC I/O 3","ON DISPLAY INTERFACE","N/A")</f>
        <v>N/A</v>
      </c>
      <c r="G39" s="44"/>
    </row>
    <row r="40" spans="2:7" x14ac:dyDescent="0.3">
      <c r="B40" s="46" t="s">
        <v>54</v>
      </c>
      <c r="C40" s="47"/>
      <c r="D40" s="17" t="s">
        <v>40</v>
      </c>
      <c r="E40" s="17" t="s">
        <v>40</v>
      </c>
      <c r="F40" s="18" t="str">
        <f>IF(B40="MINI DC I/O 4","ON DISPLAY INTERFACE","N/A")</f>
        <v>N/A</v>
      </c>
      <c r="G40" s="44"/>
    </row>
    <row r="41" spans="2:7" x14ac:dyDescent="0.3">
      <c r="B41" s="46" t="s">
        <v>54</v>
      </c>
      <c r="C41" s="47"/>
      <c r="D41" s="17" t="s">
        <v>40</v>
      </c>
      <c r="E41" s="17" t="s">
        <v>40</v>
      </c>
      <c r="F41" s="18" t="str">
        <f>IF(B41="MINI DC I/O 5","ON DISPLAY INTERFACE","N/A")</f>
        <v>N/A</v>
      </c>
      <c r="G41" s="44"/>
    </row>
    <row r="42" spans="2:7" ht="15" thickBot="1" x14ac:dyDescent="0.35">
      <c r="B42" s="48" t="s">
        <v>54</v>
      </c>
      <c r="C42" s="49"/>
      <c r="D42" s="13" t="s">
        <v>40</v>
      </c>
      <c r="E42" s="13" t="s">
        <v>40</v>
      </c>
      <c r="F42" s="15" t="str">
        <f>IF(B42="MINI DC I/O 6","ON DISPLAY INTERFACE","N/A")</f>
        <v>N/A</v>
      </c>
      <c r="G42" s="45"/>
    </row>
    <row r="43" spans="2:7" ht="15" thickBot="1" x14ac:dyDescent="0.35">
      <c r="C43" s="12"/>
      <c r="D43" s="12"/>
      <c r="E43" s="11"/>
      <c r="F43" s="4"/>
      <c r="G43" s="8"/>
    </row>
    <row r="44" spans="2:7" x14ac:dyDescent="0.3">
      <c r="B44" s="33" t="s">
        <v>55</v>
      </c>
      <c r="C44" s="34"/>
      <c r="D44" s="34"/>
      <c r="E44" s="34"/>
      <c r="F44" s="34"/>
      <c r="G44" s="28"/>
    </row>
    <row r="45" spans="2:7" x14ac:dyDescent="0.3">
      <c r="B45" s="64" t="s">
        <v>56</v>
      </c>
      <c r="C45" s="65"/>
      <c r="D45" s="66"/>
      <c r="E45" s="61" t="s">
        <v>53</v>
      </c>
      <c r="F45" s="47"/>
      <c r="G45" s="29"/>
    </row>
    <row r="46" spans="2:7" x14ac:dyDescent="0.3">
      <c r="B46" s="36" t="s">
        <v>57</v>
      </c>
      <c r="C46" s="37"/>
      <c r="D46" s="37"/>
      <c r="E46" s="38" t="s">
        <v>53</v>
      </c>
      <c r="F46" s="38"/>
      <c r="G46" s="29"/>
    </row>
    <row r="47" spans="2:7" x14ac:dyDescent="0.3">
      <c r="B47" s="36" t="s">
        <v>58</v>
      </c>
      <c r="C47" s="37"/>
      <c r="D47" s="37"/>
      <c r="E47" s="38" t="s">
        <v>53</v>
      </c>
      <c r="F47" s="38"/>
      <c r="G47" s="29"/>
    </row>
    <row r="48" spans="2:7" ht="15" thickBot="1" x14ac:dyDescent="0.35">
      <c r="B48" s="58" t="s">
        <v>59</v>
      </c>
      <c r="C48" s="59"/>
      <c r="D48" s="60"/>
      <c r="E48" s="62" t="s">
        <v>53</v>
      </c>
      <c r="F48" s="63"/>
      <c r="G48" s="30"/>
    </row>
    <row r="49" spans="2:7" x14ac:dyDescent="0.3">
      <c r="C49" s="12"/>
      <c r="D49" s="12"/>
      <c r="E49" s="11"/>
      <c r="F49" s="4"/>
      <c r="G49" s="8"/>
    </row>
    <row r="50" spans="2:7" x14ac:dyDescent="0.3">
      <c r="C50" s="12"/>
      <c r="D50" s="12"/>
      <c r="E50" s="11"/>
      <c r="F50" s="4"/>
      <c r="G50" s="8"/>
    </row>
    <row r="51" spans="2:7" ht="15" thickBot="1" x14ac:dyDescent="0.35"/>
    <row r="52" spans="2:7" x14ac:dyDescent="0.3">
      <c r="B52" s="9" t="s">
        <v>60</v>
      </c>
      <c r="C52" s="10"/>
      <c r="D52" s="10"/>
      <c r="E52" s="10"/>
      <c r="F52" s="10"/>
      <c r="G52" s="1"/>
    </row>
    <row r="53" spans="2:7" x14ac:dyDescent="0.3">
      <c r="B53" s="3" t="s">
        <v>61</v>
      </c>
      <c r="E53" t="s">
        <v>62</v>
      </c>
      <c r="G53" s="2"/>
    </row>
    <row r="54" spans="2:7" x14ac:dyDescent="0.3">
      <c r="B54" s="3" t="s">
        <v>63</v>
      </c>
      <c r="E54" t="s">
        <v>64</v>
      </c>
      <c r="G54" s="2"/>
    </row>
    <row r="55" spans="2:7" x14ac:dyDescent="0.3">
      <c r="B55" s="3" t="s">
        <v>65</v>
      </c>
      <c r="E55" t="s">
        <v>66</v>
      </c>
      <c r="G55" s="2"/>
    </row>
    <row r="56" spans="2:7" x14ac:dyDescent="0.3">
      <c r="B56" s="3" t="s">
        <v>67</v>
      </c>
      <c r="E56" t="s">
        <v>68</v>
      </c>
      <c r="G56" s="2"/>
    </row>
    <row r="57" spans="2:7" x14ac:dyDescent="0.3">
      <c r="B57" s="3" t="s">
        <v>69</v>
      </c>
      <c r="E57" t="s">
        <v>70</v>
      </c>
      <c r="G57" s="2"/>
    </row>
    <row r="58" spans="2:7" x14ac:dyDescent="0.3">
      <c r="B58" s="3" t="s">
        <v>71</v>
      </c>
      <c r="E58" t="s">
        <v>72</v>
      </c>
      <c r="G58" s="2"/>
    </row>
    <row r="59" spans="2:7" x14ac:dyDescent="0.3">
      <c r="B59" s="3" t="s">
        <v>73</v>
      </c>
      <c r="E59" t="s">
        <v>74</v>
      </c>
      <c r="G59" s="2"/>
    </row>
    <row r="60" spans="2:7" x14ac:dyDescent="0.3">
      <c r="B60" s="3"/>
      <c r="G60" s="2"/>
    </row>
    <row r="61" spans="2:7" x14ac:dyDescent="0.3">
      <c r="B61" s="3"/>
      <c r="G61" s="2"/>
    </row>
    <row r="62" spans="2:7" x14ac:dyDescent="0.3">
      <c r="B62" s="3"/>
      <c r="G62" s="2"/>
    </row>
    <row r="63" spans="2:7" x14ac:dyDescent="0.3">
      <c r="B63" s="3"/>
      <c r="G63" s="2"/>
    </row>
    <row r="64" spans="2:7" x14ac:dyDescent="0.3">
      <c r="B64" s="3"/>
      <c r="G64" s="2"/>
    </row>
    <row r="65" spans="2:7" x14ac:dyDescent="0.3">
      <c r="B65" s="3"/>
      <c r="G65" s="2"/>
    </row>
    <row r="66" spans="2:7" ht="15" thickBot="1" x14ac:dyDescent="0.35">
      <c r="B66" s="5"/>
      <c r="C66" s="6"/>
      <c r="D66" s="6"/>
      <c r="E66" s="6"/>
      <c r="F66" s="6"/>
      <c r="G66" s="7"/>
    </row>
    <row r="68" spans="2:7" x14ac:dyDescent="0.3">
      <c r="B68" t="s">
        <v>75</v>
      </c>
    </row>
  </sheetData>
  <mergeCells count="45">
    <mergeCell ref="D1:F1"/>
    <mergeCell ref="B48:D48"/>
    <mergeCell ref="B44:F44"/>
    <mergeCell ref="E45:F45"/>
    <mergeCell ref="E46:F46"/>
    <mergeCell ref="E47:F47"/>
    <mergeCell ref="E48:F48"/>
    <mergeCell ref="B45:D45"/>
    <mergeCell ref="D14:F14"/>
    <mergeCell ref="B37:C37"/>
    <mergeCell ref="B38:C38"/>
    <mergeCell ref="B46:D46"/>
    <mergeCell ref="B47:D47"/>
    <mergeCell ref="B6:B9"/>
    <mergeCell ref="B17:C17"/>
    <mergeCell ref="B39:C39"/>
    <mergeCell ref="G16:G33"/>
    <mergeCell ref="G34:G42"/>
    <mergeCell ref="D4:F4"/>
    <mergeCell ref="D5:F5"/>
    <mergeCell ref="D6:F6"/>
    <mergeCell ref="D7:F7"/>
    <mergeCell ref="D8:F8"/>
    <mergeCell ref="B40:C40"/>
    <mergeCell ref="B41:C41"/>
    <mergeCell ref="B42:C42"/>
    <mergeCell ref="B14:C14"/>
    <mergeCell ref="B34:F34"/>
    <mergeCell ref="B35:C35"/>
    <mergeCell ref="G44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4" xr:uid="{00000000-0002-0000-0000-000007000000}">
      <formula1>"DOOR SWITCH 2 (TC), "</formula1>
    </dataValidation>
    <dataValidation type="list" allowBlank="1" showInputMessage="1" showErrorMessage="1" sqref="B35:C35" xr:uid="{00000000-0002-0000-0000-000008000000}">
      <formula1>"DOOR SWITCH 2 (TC),'"</formula1>
    </dataValidation>
    <dataValidation type="list" allowBlank="1" showInputMessage="1" showErrorMessage="1" sqref="D32" xr:uid="{00000000-0002-0000-0000-000009000000}">
      <formula1>"0,1,2"</formula1>
    </dataValidation>
    <dataValidation type="list" allowBlank="1" showInputMessage="1" showErrorMessage="1" sqref="D25" xr:uid="{00000000-0002-0000-0000-00000A000000}">
      <formula1>"0,1"</formula1>
    </dataValidation>
    <dataValidation type="list" allowBlank="1" showInputMessage="1" showErrorMessage="1" sqref="D29 D31" xr:uid="{00000000-0002-0000-0000-00000B000000}">
      <formula1>"YES,NO"</formula1>
    </dataValidation>
    <dataValidation type="list" errorStyle="warning" allowBlank="1" showInputMessage="1" showErrorMessage="1" sqref="D28 D30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6" xr:uid="{00000000-0002-0000-0000-00000E000000}">
      <formula1>"CONTROL EQUIPMENT,ENTIRE DISPLAY,N/A"</formula1>
    </dataValidation>
    <dataValidation type="list" errorStyle="warning" allowBlank="1" showInputMessage="1" showErrorMessage="1" sqref="C36" xr:uid="{00000000-0002-0000-0000-00000F000000}">
      <formula1>"ALPHA FXM SERIES,TRIPPLITE,'"</formula1>
    </dataValidation>
    <dataValidation type="list" allowBlank="1" showInputMessage="1" showErrorMessage="1" sqref="B36" xr:uid="{00000000-0002-0000-0000-000010000000}">
      <formula1>"UPS,'"</formula1>
    </dataValidation>
    <dataValidation type="list" allowBlank="1" showInputMessage="1" showErrorMessage="1" sqref="B37" xr:uid="{00000000-0002-0000-0000-000011000000}">
      <formula1>"MINI DC I/O 1,'"</formula1>
    </dataValidation>
    <dataValidation type="list" allowBlank="1" showInputMessage="1" showErrorMessage="1" sqref="B38:C38" xr:uid="{00000000-0002-0000-0000-000012000000}">
      <formula1>"MINI DC I/O 2,'"</formula1>
    </dataValidation>
    <dataValidation type="list" allowBlank="1" showInputMessage="1" showErrorMessage="1" sqref="B39:C39" xr:uid="{00000000-0002-0000-0000-000013000000}">
      <formula1>"MINI DC I/O 3,'"</formula1>
    </dataValidation>
    <dataValidation type="list" allowBlank="1" showInputMessage="1" showErrorMessage="1" sqref="B40:C40" xr:uid="{00000000-0002-0000-0000-000014000000}">
      <formula1>"MINI DC I/O 4,'"</formula1>
    </dataValidation>
    <dataValidation type="list" allowBlank="1" showInputMessage="1" showErrorMessage="1" sqref="B41:C41" xr:uid="{00000000-0002-0000-0000-000015000000}">
      <formula1>"MINI DC I/O 5,'"</formula1>
    </dataValidation>
    <dataValidation type="list" allowBlank="1" showInputMessage="1" showErrorMessage="1" sqref="B42:C42" xr:uid="{00000000-0002-0000-0000-000016000000}">
      <formula1>"MINI DC I/O 6,'"</formula1>
    </dataValidation>
    <dataValidation type="list" errorStyle="warning" allowBlank="1" showInputMessage="1" showErrorMessage="1" sqref="D24" xr:uid="{00000000-0002-0000-0000-000017000000}">
      <formula1>"1,2,3,4,5,6,7,8"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errorStyle="warning" allowBlank="1" showInputMessage="1" showErrorMessage="1" sqref="F27" xr:uid="{00000000-0002-0000-0000-00001A000000}"/>
    <dataValidation type="list" errorStyle="warning" allowBlank="1" showInputMessage="1" showErrorMessage="1" sqref="D33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C26305</OrderProject_x0020_ID>
    <Rev xmlns="2cc016c5-161d-4d6b-a532-6cf687f4a3ab">00</Rev>
    <DocNumber xmlns="2cc016c5-161d-4d6b-a532-6cf687f4a3ab">DD3949514</DocNumber>
    <_dlc_DocId xmlns="b479dd50-8d7e-4b78-9fb1-00cf65781f6b">75D2Y5VYC55K-1220653723-33217</_dlc_DocId>
    <_dlc_DocIdUrl xmlns="b479dd50-8d7e-4b78-9fb1-00cf65781f6b">
      <Url>https://daktronics.sharepoint.com/sites/docs-engineering/_layouts/15/DocIdRedir.aspx?ID=75D2Y5VYC55K-1220653723-33217</Url>
      <Description>75D2Y5VYC55K-1220653723-33217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8B5240-C144-454F-9A21-F8849D6DE3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893B2D-6AA5-4996-A9A4-E328DCC98EA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D74B2A3-235E-464F-8F44-25366503D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97A4BC-3AD3-4426-97CB-50BE645DB72F}">
  <ds:schemaRefs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C26305 Indiana DOT, Site Config, VF-2020-27X125-66-A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2024-06-27T20:55:02Z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affb709b-7983-4265-83a6-974e20db03ba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