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708 CoB\"/>
    </mc:Choice>
  </mc:AlternateContent>
  <xr:revisionPtr revIDLastSave="0" documentId="14_{9A1B7271-5D66-4659-9C15-5CF6014B3AF9}" xr6:coauthVersionLast="36" xr6:coauthVersionMax="36" xr10:uidLastSave="{00000000-0000-0000-0000-000000000000}"/>
  <bookViews>
    <workbookView xWindow="0" yWindow="0" windowWidth="23040" windowHeight="9679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6" i="1" l="1"/>
  <c r="F95" i="1"/>
  <c r="F94" i="1"/>
  <c r="F93" i="1"/>
  <c r="F92" i="1"/>
  <c r="F91" i="1"/>
  <c r="F90" i="1"/>
  <c r="F89" i="1"/>
  <c r="E89" i="1"/>
  <c r="D89" i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6" authorId="0" shapeId="0" xr:uid="{611560A4-BCF8-4218-8E1D-02A8112FB05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5" authorId="0" shapeId="0" xr:uid="{13317C12-F302-4D9C-9D8F-FD98874289C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86" authorId="1" shapeId="0" xr:uid="{CABCC15D-5DDA-44EA-9052-263868ABA4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<sst xmlns="http://schemas.openxmlformats.org/spreadsheetml/2006/main" count="287" uniqueCount="94">
  <si>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</si>
  <si>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</si>
  <si>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</si>
  <si>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</si>
  <si>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</si>
  <si>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</si>
  <si>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</si>
  <si>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</si>
  <si>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</si>
  <si>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</si>
  <si>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</si>
  <si>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</si>
  <si>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</si>
  <si>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</si>
  <si>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</si>
  <si>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</si>
  <si>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</si>
  <si>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</si>
  <si>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</si>
  <si>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</si>
  <si>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</si>
  <si>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</si>
  <si>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</si>
  <si>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</si>
  <si>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</si>
  <si>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</si>
  <si>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</si>
  <si>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</si>
  <si>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</si>
  <si>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</si>
  <si>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</si>
  <si>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</si>
  <si>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</si>
  <si>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</si>
  <si>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</si>
  <si>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</si>
  <si>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</si>
  <si>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</si>
  <si>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</si>
  <si>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</si>
  <si>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</si>
  <si>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</si>
  <si>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</si>
  <si>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</si>
  <si>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</si>
  <si>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</si>
  <si>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</si>
  <si>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</si>
  <si>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</si>
  <si>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</si>
  <si>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</si>
  <si>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</si>
  <si>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</si>
  <si>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</si>
  <si>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</si>
  <si>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</si>
  <si>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</si>
  <si>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DD4025577</t>
  </si>
  <si>
    <t>FULL COLOR</t>
  </si>
  <si>
    <t>16X16</t>
  </si>
  <si>
    <t>BAYS</t>
  </si>
  <si>
    <t>DOOR SWITCH 2 (TC)</t>
  </si>
  <si>
    <t>UPS</t>
  </si>
  <si>
    <t>ALPHA FXM SERIES</t>
  </si>
  <si>
    <t>CONTROL EQUIPMENT</t>
  </si>
  <si>
    <t>C26708 Burlington County Roadway, Site Config, VF-2420-80x208-20-RGB GEN IV @1</t>
  </si>
  <si>
    <t>C26708 Burlington County Roadway, Site Config, VF-2420-80x208-20-RGB GEN IV @2</t>
  </si>
  <si>
    <t>1 &amp; 2</t>
  </si>
  <si>
    <t>Shop Drawing, VF-24**-80x208-20-*</t>
  </si>
  <si>
    <t>DWG-3588769</t>
  </si>
  <si>
    <t>Schematic, Signal, VF-2420, Generic By Bay</t>
  </si>
  <si>
    <t>DWG-3602347</t>
  </si>
  <si>
    <t>VF-2420-**x***-20-RGB DC Layout</t>
  </si>
  <si>
    <t>DWG-3608963</t>
  </si>
  <si>
    <t>Site Riser, One VF-2X20, VFC in Traffic Cabinet</t>
  </si>
  <si>
    <t>DWG-3686201</t>
  </si>
  <si>
    <t>Schematic, VF-24X0, 120 VAC</t>
  </si>
  <si>
    <t>DWG-3761262</t>
  </si>
  <si>
    <t>Schematic, Ventilation Fans, FOR 64–432 Wide Signs</t>
  </si>
  <si>
    <t>DWG-3783622</t>
  </si>
  <si>
    <t>Rear Electrical, VF-2420-80x208-20-RGB</t>
  </si>
  <si>
    <t>DWG-4025528</t>
  </si>
  <si>
    <t>Site Riser, Two VF-2X20, One VFC in Traffic Cabinet</t>
  </si>
  <si>
    <t>DWG-4025629</t>
  </si>
  <si>
    <t>Signal Schematic, Traffic Cabinet, VFC, Door Open Detection, Two Doors</t>
  </si>
  <si>
    <t>DWG-3099653</t>
  </si>
  <si>
    <t>Schematic, Traffic Cabinet, 120 VAC, Two Fans</t>
  </si>
  <si>
    <t>DWG-3553918</t>
  </si>
  <si>
    <t>Schematic, UPS and UPS Battery Assembly Interconnect</t>
  </si>
  <si>
    <t>DWG-3562644</t>
  </si>
  <si>
    <t>Shop Drawing, TC, P44, Ground Mount, Aluminum, Controller UPS, VFC</t>
  </si>
  <si>
    <t>DWG-3933026</t>
  </si>
  <si>
    <t>Final Assembly, TC, P44, Ground Mount, Aluminum, Controller UPS, VFC</t>
  </si>
  <si>
    <t>DWG-4026626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</si>
</sst>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2"/>
  <sheetViews>
    <sheetView tabSelected="1" topLeftCell="A100" workbookViewId="0">
      <selection activeCell="F110" sqref="F110"/>
    </sheetView>
  </sheetViews>
  <sheetFormatPr defaultRowHeight="15.05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customWidth="1"/>
    <col min="7" max="7" width="20" customWidth="1"/>
  </cols>
  <sheetData>
    <row r="1" spans="2:7" ht="15.65" thickBot="1" x14ac:dyDescent="0.35">
      <c r="B1" t="s">
        <v>57</v>
      </c>
      <c r="C1" s="38" t="s">
        <v>65</v>
      </c>
      <c r="D1" s="38"/>
      <c r="E1" s="38"/>
      <c r="F1" s="38"/>
      <c r="G1" t="s">
        <v>56</v>
      </c>
    </row>
    <row r="2" spans="2:7" x14ac:dyDescent="0.3">
      <c r="B2" s="39" t="s">
        <v>0</v>
      </c>
      <c r="C2" s="40"/>
      <c r="D2" s="40"/>
      <c r="E2" s="40"/>
      <c r="F2" s="40"/>
      <c r="G2" s="46" t="s">
        <v>48</v>
      </c>
    </row>
    <row r="3" spans="2:7" ht="15.65" thickBot="1" x14ac:dyDescent="0.35">
      <c r="B3" s="37" t="s">
        <v>1</v>
      </c>
      <c r="C3" s="38"/>
      <c r="D3" s="44" t="s">
        <v>2</v>
      </c>
      <c r="E3" s="45"/>
      <c r="F3" s="45"/>
      <c r="G3" s="47"/>
    </row>
    <row r="4" spans="2:7" x14ac:dyDescent="0.3">
      <c r="B4" s="53" t="s">
        <v>3</v>
      </c>
      <c r="C4" s="54"/>
      <c r="D4" s="86" t="s">
        <v>51</v>
      </c>
      <c r="E4" s="86"/>
      <c r="F4" s="86"/>
      <c r="G4" s="49">
        <v>1</v>
      </c>
    </row>
    <row r="5" spans="2:7" x14ac:dyDescent="0.3">
      <c r="B5" s="62" t="s">
        <v>4</v>
      </c>
      <c r="C5" s="63"/>
      <c r="D5" s="42" t="s">
        <v>14</v>
      </c>
      <c r="E5" s="42"/>
      <c r="F5" s="42"/>
      <c r="G5" s="50"/>
    </row>
    <row r="6" spans="2:7" x14ac:dyDescent="0.3">
      <c r="B6" s="52" t="s">
        <v>5</v>
      </c>
      <c r="C6" s="22" t="s">
        <v>6</v>
      </c>
      <c r="D6" s="42" t="s">
        <v>58</v>
      </c>
      <c r="E6" s="42"/>
      <c r="F6" s="42"/>
      <c r="G6" s="50"/>
    </row>
    <row r="7" spans="2:7" x14ac:dyDescent="0.3">
      <c r="B7" s="52"/>
      <c r="C7" s="22" t="s">
        <v>7</v>
      </c>
      <c r="D7" s="42" t="s">
        <v>50</v>
      </c>
      <c r="E7" s="42"/>
      <c r="F7" s="42"/>
      <c r="G7" s="50"/>
    </row>
    <row r="8" spans="2:7" x14ac:dyDescent="0.3">
      <c r="B8" s="52"/>
      <c r="C8" s="22" t="s">
        <v>8</v>
      </c>
      <c r="D8" s="42" t="s">
        <v>59</v>
      </c>
      <c r="E8" s="42"/>
      <c r="F8" s="42"/>
      <c r="G8" s="50"/>
    </row>
    <row r="9" spans="2:7" x14ac:dyDescent="0.3">
      <c r="B9" s="52"/>
      <c r="C9" s="22" t="s">
        <v>9</v>
      </c>
      <c r="D9" s="43">
        <v>20</v>
      </c>
      <c r="E9" s="43"/>
      <c r="F9" s="43"/>
      <c r="G9" s="50"/>
    </row>
    <row r="10" spans="2:7" x14ac:dyDescent="0.3">
      <c r="B10" s="41" t="s">
        <v>10</v>
      </c>
      <c r="C10" s="42"/>
      <c r="D10" s="43">
        <v>80</v>
      </c>
      <c r="E10" s="43"/>
      <c r="F10" s="43"/>
      <c r="G10" s="50"/>
    </row>
    <row r="11" spans="2:7" x14ac:dyDescent="0.3">
      <c r="B11" s="41" t="s">
        <v>11</v>
      </c>
      <c r="C11" s="42"/>
      <c r="D11" s="43">
        <v>208</v>
      </c>
      <c r="E11" s="43"/>
      <c r="F11" s="43"/>
      <c r="G11" s="50"/>
    </row>
    <row r="12" spans="2:7" x14ac:dyDescent="0.3">
      <c r="B12" s="41" t="s">
        <v>12</v>
      </c>
      <c r="C12" s="42"/>
      <c r="D12" s="42" t="s">
        <v>15</v>
      </c>
      <c r="E12" s="42"/>
      <c r="F12" s="42"/>
      <c r="G12" s="50"/>
    </row>
    <row r="13" spans="2:7" x14ac:dyDescent="0.3">
      <c r="B13" s="41" t="s">
        <v>13</v>
      </c>
      <c r="C13" s="42"/>
      <c r="D13" s="43">
        <v>1</v>
      </c>
      <c r="E13" s="43"/>
      <c r="F13" s="43"/>
      <c r="G13" s="50"/>
    </row>
    <row r="14" spans="2:7" ht="15.65" thickBot="1" x14ac:dyDescent="0.35">
      <c r="B14" s="64" t="s">
        <v>53</v>
      </c>
      <c r="C14" s="65"/>
      <c r="D14" s="81" t="s">
        <v>60</v>
      </c>
      <c r="E14" s="81"/>
      <c r="F14" s="81"/>
      <c r="G14" s="51"/>
    </row>
    <row r="15" spans="2:7" ht="15.65" thickBot="1" x14ac:dyDescent="0.35"/>
    <row r="16" spans="2:7" x14ac:dyDescent="0.3">
      <c r="B16" s="39" t="s">
        <v>16</v>
      </c>
      <c r="C16" s="40"/>
      <c r="D16" s="40"/>
      <c r="E16" s="40"/>
      <c r="F16" s="48"/>
      <c r="G16" s="55">
        <v>1</v>
      </c>
    </row>
    <row r="17" spans="2:7" x14ac:dyDescent="0.3">
      <c r="B17" s="84" t="s">
        <v>1</v>
      </c>
      <c r="C17" s="85"/>
      <c r="D17" s="15" t="s">
        <v>2</v>
      </c>
      <c r="E17" s="15" t="s">
        <v>17</v>
      </c>
      <c r="F17" s="15" t="s">
        <v>18</v>
      </c>
      <c r="G17" s="56"/>
    </row>
    <row r="18" spans="2:7" x14ac:dyDescent="0.3">
      <c r="B18" s="62" t="s">
        <v>19</v>
      </c>
      <c r="C18" s="63"/>
      <c r="D18" s="22" t="s">
        <v>20</v>
      </c>
      <c r="E18" s="22" t="s">
        <v>21</v>
      </c>
      <c r="F18" s="22" t="s">
        <v>22</v>
      </c>
      <c r="G18" s="56"/>
    </row>
    <row r="19" spans="2:7" x14ac:dyDescent="0.3">
      <c r="B19" s="62" t="s">
        <v>19</v>
      </c>
      <c r="C19" s="63"/>
      <c r="D19" s="22" t="s">
        <v>14</v>
      </c>
      <c r="E19" s="22" t="s">
        <v>21</v>
      </c>
      <c r="F19" s="22" t="s">
        <v>22</v>
      </c>
      <c r="G19" s="56"/>
    </row>
    <row r="20" spans="2:7" x14ac:dyDescent="0.3">
      <c r="B20" s="62" t="s">
        <v>19</v>
      </c>
      <c r="C20" s="63"/>
      <c r="D20" s="22" t="s">
        <v>23</v>
      </c>
      <c r="E20" s="22" t="s">
        <v>21</v>
      </c>
      <c r="F20" s="22" t="s">
        <v>22</v>
      </c>
      <c r="G20" s="56"/>
    </row>
    <row r="21" spans="2:7" x14ac:dyDescent="0.3">
      <c r="B21" s="62" t="s">
        <v>19</v>
      </c>
      <c r="C21" s="63"/>
      <c r="D21" s="22" t="s">
        <v>24</v>
      </c>
      <c r="E21" s="22" t="s">
        <v>21</v>
      </c>
      <c r="F21" s="22" t="s">
        <v>22</v>
      </c>
      <c r="G21" s="56"/>
    </row>
    <row r="22" spans="2:7" x14ac:dyDescent="0.3">
      <c r="B22" s="62" t="s">
        <v>25</v>
      </c>
      <c r="C22" s="63"/>
      <c r="D22" s="22" t="s">
        <v>36</v>
      </c>
      <c r="E22" s="22" t="s">
        <v>21</v>
      </c>
      <c r="F22" s="22" t="s">
        <v>22</v>
      </c>
      <c r="G22" s="56"/>
    </row>
    <row r="23" spans="2:7" x14ac:dyDescent="0.3">
      <c r="B23" s="62" t="s">
        <v>25</v>
      </c>
      <c r="C23" s="63"/>
      <c r="D23" s="22" t="s">
        <v>37</v>
      </c>
      <c r="E23" s="22" t="s">
        <v>21</v>
      </c>
      <c r="F23" s="22" t="s">
        <v>22</v>
      </c>
      <c r="G23" s="56"/>
    </row>
    <row r="24" spans="2:7" x14ac:dyDescent="0.3">
      <c r="B24" s="62" t="s">
        <v>25</v>
      </c>
      <c r="C24" s="63"/>
      <c r="D24" s="22" t="s">
        <v>5</v>
      </c>
      <c r="E24" s="22" t="s">
        <v>21</v>
      </c>
      <c r="F24" s="22" t="s">
        <v>22</v>
      </c>
      <c r="G24" s="56"/>
    </row>
    <row r="25" spans="2:7" x14ac:dyDescent="0.3">
      <c r="B25" s="62" t="s">
        <v>26</v>
      </c>
      <c r="C25" s="63"/>
      <c r="D25" s="22" t="s">
        <v>37</v>
      </c>
      <c r="E25" s="22" t="s">
        <v>21</v>
      </c>
      <c r="F25" s="22" t="s">
        <v>22</v>
      </c>
      <c r="G25" s="56"/>
    </row>
    <row r="26" spans="2:7" x14ac:dyDescent="0.3">
      <c r="B26" s="62" t="s">
        <v>27</v>
      </c>
      <c r="C26" s="63"/>
      <c r="D26" s="17">
        <v>3</v>
      </c>
      <c r="E26" s="17" t="s">
        <v>39</v>
      </c>
      <c r="F26" s="22" t="s">
        <v>22</v>
      </c>
      <c r="G26" s="56"/>
    </row>
    <row r="27" spans="2:7" x14ac:dyDescent="0.3">
      <c r="B27" s="62" t="s">
        <v>28</v>
      </c>
      <c r="C27" s="63"/>
      <c r="D27" s="17">
        <v>1</v>
      </c>
      <c r="E27" s="17" t="s">
        <v>39</v>
      </c>
      <c r="F27" s="23" t="s">
        <v>39</v>
      </c>
      <c r="G27" s="56"/>
    </row>
    <row r="28" spans="2:7" x14ac:dyDescent="0.3">
      <c r="B28" s="62" t="s">
        <v>29</v>
      </c>
      <c r="C28" s="63"/>
      <c r="D28" s="17">
        <v>5</v>
      </c>
      <c r="E28" s="17" t="s">
        <v>39</v>
      </c>
      <c r="F28" s="23" t="s">
        <v>39</v>
      </c>
      <c r="G28" s="56"/>
    </row>
    <row r="29" spans="2:7" x14ac:dyDescent="0.3">
      <c r="B29" s="62" t="s">
        <v>30</v>
      </c>
      <c r="C29" s="63"/>
      <c r="D29" s="24" t="s">
        <v>54</v>
      </c>
      <c r="E29" s="17" t="s">
        <v>39</v>
      </c>
      <c r="F29" s="23" t="s">
        <v>39</v>
      </c>
      <c r="G29" s="56"/>
    </row>
    <row r="30" spans="2:7" x14ac:dyDescent="0.3">
      <c r="B30" s="62" t="s">
        <v>31</v>
      </c>
      <c r="C30" s="63"/>
      <c r="D30" s="24" t="s">
        <v>54</v>
      </c>
      <c r="E30" s="17" t="s">
        <v>39</v>
      </c>
      <c r="F30" s="23" t="s">
        <v>39</v>
      </c>
      <c r="G30" s="56"/>
    </row>
    <row r="31" spans="2:7" x14ac:dyDescent="0.3">
      <c r="B31" s="62" t="s">
        <v>32</v>
      </c>
      <c r="C31" s="63"/>
      <c r="D31" s="24" t="s">
        <v>54</v>
      </c>
      <c r="E31" s="17" t="s">
        <v>39</v>
      </c>
      <c r="F31" s="23" t="s">
        <v>39</v>
      </c>
      <c r="G31" s="56"/>
    </row>
    <row r="32" spans="2:7" x14ac:dyDescent="0.3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56"/>
    </row>
    <row r="33" spans="2:7" x14ac:dyDescent="0.3">
      <c r="B33" s="62" t="s">
        <v>33</v>
      </c>
      <c r="C33" s="63"/>
      <c r="D33" s="24" t="s">
        <v>38</v>
      </c>
      <c r="E33" s="17" t="s">
        <v>39</v>
      </c>
      <c r="F33" s="23" t="s">
        <v>39</v>
      </c>
      <c r="G33" s="56"/>
    </row>
    <row r="34" spans="2:7" x14ac:dyDescent="0.3">
      <c r="B34" s="62" t="s">
        <v>34</v>
      </c>
      <c r="C34" s="63"/>
      <c r="D34" s="17">
        <v>0</v>
      </c>
      <c r="E34" s="17" t="s">
        <v>39</v>
      </c>
      <c r="F34" s="23" t="s">
        <v>39</v>
      </c>
      <c r="G34" s="56"/>
    </row>
    <row r="35" spans="2:7" ht="15.65" thickBot="1" x14ac:dyDescent="0.35">
      <c r="B35" s="82" t="s">
        <v>35</v>
      </c>
      <c r="C35" s="83"/>
      <c r="D35" s="14">
        <v>1</v>
      </c>
      <c r="E35" s="14" t="s">
        <v>39</v>
      </c>
      <c r="F35" s="16" t="s">
        <v>39</v>
      </c>
      <c r="G35" s="57"/>
    </row>
    <row r="36" spans="2:7" x14ac:dyDescent="0.3">
      <c r="B36" s="39" t="s">
        <v>49</v>
      </c>
      <c r="C36" s="40"/>
      <c r="D36" s="40"/>
      <c r="E36" s="40"/>
      <c r="F36" s="48"/>
      <c r="G36" s="49">
        <v>1</v>
      </c>
    </row>
    <row r="37" spans="2:7" x14ac:dyDescent="0.3">
      <c r="B37" s="79" t="s">
        <v>61</v>
      </c>
      <c r="C37" s="8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0"/>
    </row>
    <row r="38" spans="2:7" x14ac:dyDescent="0.3">
      <c r="B38" s="20" t="s">
        <v>62</v>
      </c>
      <c r="C38" s="19" t="s">
        <v>63</v>
      </c>
      <c r="D38" s="17" t="s">
        <v>64</v>
      </c>
      <c r="E38" s="17" t="s">
        <v>39</v>
      </c>
      <c r="F38" s="18" t="str">
        <f>IF(B38="UPS","AUXILARY","N/A")</f>
        <v>AUXILARY</v>
      </c>
      <c r="G38" s="50"/>
    </row>
    <row r="39" spans="2:7" x14ac:dyDescent="0.3">
      <c r="B39" s="58"/>
      <c r="C39" s="59"/>
      <c r="D39" s="17" t="s">
        <v>39</v>
      </c>
      <c r="E39" s="17" t="s">
        <v>39</v>
      </c>
      <c r="F39" s="18" t="str">
        <f>IF(B39="MINI DC I/O 1","ON DISPLAY INTERFACE","N/A")</f>
        <v>N/A</v>
      </c>
      <c r="G39" s="50"/>
    </row>
    <row r="40" spans="2:7" x14ac:dyDescent="0.3">
      <c r="B40" s="58"/>
      <c r="C40" s="59"/>
      <c r="D40" s="17" t="s">
        <v>39</v>
      </c>
      <c r="E40" s="17" t="s">
        <v>39</v>
      </c>
      <c r="F40" s="18" t="str">
        <f>IF(B40="MINI DC I/O 2","ON DISPLAY INTERFACE","N/A")</f>
        <v>N/A</v>
      </c>
      <c r="G40" s="50"/>
    </row>
    <row r="41" spans="2:7" x14ac:dyDescent="0.3">
      <c r="B41" s="58"/>
      <c r="C41" s="59"/>
      <c r="D41" s="17" t="s">
        <v>39</v>
      </c>
      <c r="E41" s="17" t="s">
        <v>39</v>
      </c>
      <c r="F41" s="18" t="str">
        <f>IF(B41="MINI DC I/O 3","ON DISPLAY INTERFACE","N/A")</f>
        <v>N/A</v>
      </c>
      <c r="G41" s="50"/>
    </row>
    <row r="42" spans="2:7" x14ac:dyDescent="0.3">
      <c r="B42" s="58" t="s">
        <v>52</v>
      </c>
      <c r="C42" s="59"/>
      <c r="D42" s="17" t="s">
        <v>39</v>
      </c>
      <c r="E42" s="17" t="s">
        <v>39</v>
      </c>
      <c r="F42" s="18" t="str">
        <f>IF(B42="MINI DC I/O 4","ON DISPLAY INTERFACE","N/A")</f>
        <v>N/A</v>
      </c>
      <c r="G42" s="50"/>
    </row>
    <row r="43" spans="2:7" x14ac:dyDescent="0.3">
      <c r="B43" s="58" t="s">
        <v>52</v>
      </c>
      <c r="C43" s="59"/>
      <c r="D43" s="17" t="s">
        <v>39</v>
      </c>
      <c r="E43" s="17" t="s">
        <v>39</v>
      </c>
      <c r="F43" s="18" t="str">
        <f>IF(B43="MINI DC I/O 5","ON DISPLAY INTERFACE","N/A")</f>
        <v>N/A</v>
      </c>
      <c r="G43" s="50"/>
    </row>
    <row r="44" spans="2:7" ht="15.65" thickBot="1" x14ac:dyDescent="0.35">
      <c r="B44" s="60" t="s">
        <v>52</v>
      </c>
      <c r="C44" s="61"/>
      <c r="D44" s="14" t="s">
        <v>39</v>
      </c>
      <c r="E44" s="14" t="s">
        <v>39</v>
      </c>
      <c r="F44" s="21" t="str">
        <f>IF(B44="MINI DC I/O 6","ON DISPLAY INTERFACE","N/A")</f>
        <v>N/A</v>
      </c>
      <c r="G44" s="51"/>
    </row>
    <row r="45" spans="2:7" ht="15.65" thickBot="1" x14ac:dyDescent="0.35">
      <c r="B45" s="2"/>
      <c r="C45" s="13"/>
      <c r="D45" s="13"/>
      <c r="E45" s="12"/>
      <c r="F45" s="5"/>
      <c r="G45" s="9"/>
    </row>
    <row r="46" spans="2:7" x14ac:dyDescent="0.3">
      <c r="B46" s="71" t="s">
        <v>46</v>
      </c>
      <c r="C46" s="72"/>
      <c r="D46" s="72"/>
      <c r="E46" s="72"/>
      <c r="F46" s="72"/>
      <c r="G46" s="34"/>
    </row>
    <row r="47" spans="2:7" x14ac:dyDescent="0.3">
      <c r="B47" s="76" t="s">
        <v>42</v>
      </c>
      <c r="C47" s="77"/>
      <c r="D47" s="78"/>
      <c r="E47" s="73" t="s">
        <v>47</v>
      </c>
      <c r="F47" s="59"/>
      <c r="G47" s="35"/>
    </row>
    <row r="48" spans="2:7" x14ac:dyDescent="0.3">
      <c r="B48" s="66" t="s">
        <v>43</v>
      </c>
      <c r="C48" s="67"/>
      <c r="D48" s="67"/>
      <c r="E48" s="43" t="s">
        <v>47</v>
      </c>
      <c r="F48" s="43"/>
      <c r="G48" s="35"/>
    </row>
    <row r="49" spans="2:7" x14ac:dyDescent="0.3">
      <c r="B49" s="66" t="s">
        <v>44</v>
      </c>
      <c r="C49" s="67"/>
      <c r="D49" s="67"/>
      <c r="E49" s="43" t="s">
        <v>47</v>
      </c>
      <c r="F49" s="43"/>
      <c r="G49" s="35"/>
    </row>
    <row r="50" spans="2:7" ht="15.65" thickBot="1" x14ac:dyDescent="0.35">
      <c r="B50" s="68" t="s">
        <v>45</v>
      </c>
      <c r="C50" s="69"/>
      <c r="D50" s="70"/>
      <c r="E50" s="74" t="s">
        <v>47</v>
      </c>
      <c r="F50" s="75"/>
      <c r="G50" s="36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.65" thickBot="1" x14ac:dyDescent="0.35">
      <c r="B53" t="s">
        <v>57</v>
      </c>
      <c r="C53" s="38" t="s">
        <v>66</v>
      </c>
      <c r="D53" s="38"/>
      <c r="E53" s="38"/>
      <c r="F53" s="38"/>
      <c r="G53" t="s">
        <v>56</v>
      </c>
    </row>
    <row r="54" spans="2:7" x14ac:dyDescent="0.3">
      <c r="B54" s="39" t="s">
        <v>0</v>
      </c>
      <c r="C54" s="40"/>
      <c r="D54" s="40"/>
      <c r="E54" s="40"/>
      <c r="F54" s="40"/>
      <c r="G54" s="46" t="s">
        <v>48</v>
      </c>
    </row>
    <row r="55" spans="2:7" ht="15.65" thickBot="1" x14ac:dyDescent="0.35">
      <c r="B55" s="37" t="s">
        <v>1</v>
      </c>
      <c r="C55" s="38"/>
      <c r="D55" s="44" t="s">
        <v>2</v>
      </c>
      <c r="E55" s="45"/>
      <c r="F55" s="45"/>
      <c r="G55" s="47"/>
    </row>
    <row r="56" spans="2:7" x14ac:dyDescent="0.3">
      <c r="B56" s="53" t="s">
        <v>3</v>
      </c>
      <c r="C56" s="54"/>
      <c r="D56" s="86" t="s">
        <v>51</v>
      </c>
      <c r="E56" s="86"/>
      <c r="F56" s="86"/>
      <c r="G56" s="49" t="s">
        <v>67</v>
      </c>
    </row>
    <row r="57" spans="2:7" x14ac:dyDescent="0.3">
      <c r="B57" s="62" t="s">
        <v>4</v>
      </c>
      <c r="C57" s="63"/>
      <c r="D57" s="42" t="s">
        <v>14</v>
      </c>
      <c r="E57" s="42"/>
      <c r="F57" s="42"/>
      <c r="G57" s="50"/>
    </row>
    <row r="58" spans="2:7" x14ac:dyDescent="0.3">
      <c r="B58" s="52" t="s">
        <v>5</v>
      </c>
      <c r="C58" s="22" t="s">
        <v>6</v>
      </c>
      <c r="D58" s="42" t="s">
        <v>58</v>
      </c>
      <c r="E58" s="42"/>
      <c r="F58" s="42"/>
      <c r="G58" s="50"/>
    </row>
    <row r="59" spans="2:7" x14ac:dyDescent="0.3">
      <c r="B59" s="52"/>
      <c r="C59" s="22" t="s">
        <v>7</v>
      </c>
      <c r="D59" s="42" t="s">
        <v>50</v>
      </c>
      <c r="E59" s="42"/>
      <c r="F59" s="42"/>
      <c r="G59" s="50"/>
    </row>
    <row r="60" spans="2:7" x14ac:dyDescent="0.3">
      <c r="B60" s="52"/>
      <c r="C60" s="22" t="s">
        <v>8</v>
      </c>
      <c r="D60" s="42" t="s">
        <v>59</v>
      </c>
      <c r="E60" s="42"/>
      <c r="F60" s="42"/>
      <c r="G60" s="50"/>
    </row>
    <row r="61" spans="2:7" x14ac:dyDescent="0.3">
      <c r="B61" s="52"/>
      <c r="C61" s="22" t="s">
        <v>9</v>
      </c>
      <c r="D61" s="43">
        <v>20</v>
      </c>
      <c r="E61" s="43"/>
      <c r="F61" s="43"/>
      <c r="G61" s="50"/>
    </row>
    <row r="62" spans="2:7" x14ac:dyDescent="0.3">
      <c r="B62" s="41" t="s">
        <v>10</v>
      </c>
      <c r="C62" s="42"/>
      <c r="D62" s="43">
        <v>80</v>
      </c>
      <c r="E62" s="43"/>
      <c r="F62" s="43"/>
      <c r="G62" s="50"/>
    </row>
    <row r="63" spans="2:7" x14ac:dyDescent="0.3">
      <c r="B63" s="41" t="s">
        <v>11</v>
      </c>
      <c r="C63" s="42"/>
      <c r="D63" s="43">
        <v>208</v>
      </c>
      <c r="E63" s="43"/>
      <c r="F63" s="43"/>
      <c r="G63" s="50"/>
    </row>
    <row r="64" spans="2:7" x14ac:dyDescent="0.3">
      <c r="B64" s="41" t="s">
        <v>12</v>
      </c>
      <c r="C64" s="42"/>
      <c r="D64" s="42" t="s">
        <v>15</v>
      </c>
      <c r="E64" s="42"/>
      <c r="F64" s="42"/>
      <c r="G64" s="50"/>
    </row>
    <row r="65" spans="2:7" x14ac:dyDescent="0.3">
      <c r="B65" s="41" t="s">
        <v>13</v>
      </c>
      <c r="C65" s="42"/>
      <c r="D65" s="43">
        <v>1</v>
      </c>
      <c r="E65" s="43"/>
      <c r="F65" s="43"/>
      <c r="G65" s="50"/>
    </row>
    <row r="66" spans="2:7" ht="15.65" thickBot="1" x14ac:dyDescent="0.35">
      <c r="B66" s="64" t="s">
        <v>53</v>
      </c>
      <c r="C66" s="65"/>
      <c r="D66" s="81" t="s">
        <v>60</v>
      </c>
      <c r="E66" s="81"/>
      <c r="F66" s="81"/>
      <c r="G66" s="51"/>
    </row>
    <row r="67" spans="2:7" ht="15.65" thickBot="1" x14ac:dyDescent="0.35"/>
    <row r="68" spans="2:7" x14ac:dyDescent="0.3">
      <c r="B68" s="39" t="s">
        <v>16</v>
      </c>
      <c r="C68" s="40"/>
      <c r="D68" s="40"/>
      <c r="E68" s="40"/>
      <c r="F68" s="48"/>
      <c r="G68" s="55" t="s">
        <v>67</v>
      </c>
    </row>
    <row r="69" spans="2:7" x14ac:dyDescent="0.3">
      <c r="B69" s="84" t="s">
        <v>1</v>
      </c>
      <c r="C69" s="85"/>
      <c r="D69" s="15" t="s">
        <v>2</v>
      </c>
      <c r="E69" s="15" t="s">
        <v>17</v>
      </c>
      <c r="F69" s="15" t="s">
        <v>18</v>
      </c>
      <c r="G69" s="56"/>
    </row>
    <row r="70" spans="2:7" x14ac:dyDescent="0.3">
      <c r="B70" s="62" t="s">
        <v>19</v>
      </c>
      <c r="C70" s="63"/>
      <c r="D70" s="22" t="s">
        <v>20</v>
      </c>
      <c r="E70" s="22" t="s">
        <v>21</v>
      </c>
      <c r="F70" s="22" t="s">
        <v>22</v>
      </c>
      <c r="G70" s="56"/>
    </row>
    <row r="71" spans="2:7" x14ac:dyDescent="0.3">
      <c r="B71" s="62" t="s">
        <v>19</v>
      </c>
      <c r="C71" s="63"/>
      <c r="D71" s="22" t="s">
        <v>14</v>
      </c>
      <c r="E71" s="22" t="s">
        <v>21</v>
      </c>
      <c r="F71" s="22" t="s">
        <v>22</v>
      </c>
      <c r="G71" s="56"/>
    </row>
    <row r="72" spans="2:7" x14ac:dyDescent="0.3">
      <c r="B72" s="62" t="s">
        <v>19</v>
      </c>
      <c r="C72" s="63"/>
      <c r="D72" s="22" t="s">
        <v>23</v>
      </c>
      <c r="E72" s="22" t="s">
        <v>21</v>
      </c>
      <c r="F72" s="22" t="s">
        <v>22</v>
      </c>
      <c r="G72" s="56"/>
    </row>
    <row r="73" spans="2:7" x14ac:dyDescent="0.3">
      <c r="B73" s="62" t="s">
        <v>19</v>
      </c>
      <c r="C73" s="63"/>
      <c r="D73" s="22" t="s">
        <v>24</v>
      </c>
      <c r="E73" s="22" t="s">
        <v>21</v>
      </c>
      <c r="F73" s="22" t="s">
        <v>22</v>
      </c>
      <c r="G73" s="56"/>
    </row>
    <row r="74" spans="2:7" x14ac:dyDescent="0.3">
      <c r="B74" s="62" t="s">
        <v>25</v>
      </c>
      <c r="C74" s="63"/>
      <c r="D74" s="22" t="s">
        <v>36</v>
      </c>
      <c r="E74" s="22" t="s">
        <v>21</v>
      </c>
      <c r="F74" s="22" t="s">
        <v>22</v>
      </c>
      <c r="G74" s="56"/>
    </row>
    <row r="75" spans="2:7" x14ac:dyDescent="0.3">
      <c r="B75" s="62" t="s">
        <v>25</v>
      </c>
      <c r="C75" s="63"/>
      <c r="D75" s="22" t="s">
        <v>37</v>
      </c>
      <c r="E75" s="22" t="s">
        <v>21</v>
      </c>
      <c r="F75" s="22" t="s">
        <v>22</v>
      </c>
      <c r="G75" s="56"/>
    </row>
    <row r="76" spans="2:7" x14ac:dyDescent="0.3">
      <c r="B76" s="62" t="s">
        <v>25</v>
      </c>
      <c r="C76" s="63"/>
      <c r="D76" s="22" t="s">
        <v>5</v>
      </c>
      <c r="E76" s="22" t="s">
        <v>21</v>
      </c>
      <c r="F76" s="22" t="s">
        <v>22</v>
      </c>
      <c r="G76" s="56"/>
    </row>
    <row r="77" spans="2:7" x14ac:dyDescent="0.3">
      <c r="B77" s="62" t="s">
        <v>26</v>
      </c>
      <c r="C77" s="63"/>
      <c r="D77" s="22" t="s">
        <v>37</v>
      </c>
      <c r="E77" s="22" t="s">
        <v>21</v>
      </c>
      <c r="F77" s="22" t="s">
        <v>22</v>
      </c>
      <c r="G77" s="56"/>
    </row>
    <row r="78" spans="2:7" x14ac:dyDescent="0.3">
      <c r="B78" s="62" t="s">
        <v>27</v>
      </c>
      <c r="C78" s="63"/>
      <c r="D78" s="32">
        <v>3</v>
      </c>
      <c r="E78" s="32" t="s">
        <v>39</v>
      </c>
      <c r="F78" s="22" t="s">
        <v>22</v>
      </c>
      <c r="G78" s="56"/>
    </row>
    <row r="79" spans="2:7" x14ac:dyDescent="0.3">
      <c r="B79" s="62" t="s">
        <v>28</v>
      </c>
      <c r="C79" s="63"/>
      <c r="D79" s="32">
        <v>1</v>
      </c>
      <c r="E79" s="32" t="s">
        <v>39</v>
      </c>
      <c r="F79" s="23" t="s">
        <v>39</v>
      </c>
      <c r="G79" s="56"/>
    </row>
    <row r="80" spans="2:7" x14ac:dyDescent="0.3">
      <c r="B80" s="62" t="s">
        <v>29</v>
      </c>
      <c r="C80" s="63"/>
      <c r="D80" s="32">
        <v>5</v>
      </c>
      <c r="E80" s="32" t="s">
        <v>39</v>
      </c>
      <c r="F80" s="23" t="s">
        <v>39</v>
      </c>
      <c r="G80" s="56"/>
    </row>
    <row r="81" spans="2:7" x14ac:dyDescent="0.3">
      <c r="B81" s="62" t="s">
        <v>30</v>
      </c>
      <c r="C81" s="63"/>
      <c r="D81" s="31" t="s">
        <v>54</v>
      </c>
      <c r="E81" s="32" t="s">
        <v>39</v>
      </c>
      <c r="F81" s="23" t="s">
        <v>39</v>
      </c>
      <c r="G81" s="56"/>
    </row>
    <row r="82" spans="2:7" x14ac:dyDescent="0.3">
      <c r="B82" s="62" t="s">
        <v>31</v>
      </c>
      <c r="C82" s="63"/>
      <c r="D82" s="31" t="s">
        <v>54</v>
      </c>
      <c r="E82" s="32" t="s">
        <v>39</v>
      </c>
      <c r="F82" s="23" t="s">
        <v>39</v>
      </c>
      <c r="G82" s="56"/>
    </row>
    <row r="83" spans="2:7" x14ac:dyDescent="0.3">
      <c r="B83" s="62" t="s">
        <v>32</v>
      </c>
      <c r="C83" s="63"/>
      <c r="D83" s="31" t="s">
        <v>54</v>
      </c>
      <c r="E83" s="32" t="s">
        <v>39</v>
      </c>
      <c r="F83" s="23" t="s">
        <v>39</v>
      </c>
      <c r="G83" s="56"/>
    </row>
    <row r="84" spans="2:7" x14ac:dyDescent="0.3">
      <c r="B84" s="29" t="s">
        <v>55</v>
      </c>
      <c r="C84" s="30"/>
      <c r="D84" s="31" t="s">
        <v>54</v>
      </c>
      <c r="E84" s="32" t="s">
        <v>39</v>
      </c>
      <c r="F84" s="23" t="s">
        <v>39</v>
      </c>
      <c r="G84" s="56"/>
    </row>
    <row r="85" spans="2:7" x14ac:dyDescent="0.3">
      <c r="B85" s="62" t="s">
        <v>33</v>
      </c>
      <c r="C85" s="63"/>
      <c r="D85" s="31" t="s">
        <v>38</v>
      </c>
      <c r="E85" s="32" t="s">
        <v>39</v>
      </c>
      <c r="F85" s="23" t="s">
        <v>39</v>
      </c>
      <c r="G85" s="56"/>
    </row>
    <row r="86" spans="2:7" x14ac:dyDescent="0.3">
      <c r="B86" s="62" t="s">
        <v>34</v>
      </c>
      <c r="C86" s="63"/>
      <c r="D86" s="32">
        <v>0</v>
      </c>
      <c r="E86" s="32" t="s">
        <v>39</v>
      </c>
      <c r="F86" s="23" t="s">
        <v>39</v>
      </c>
      <c r="G86" s="56"/>
    </row>
    <row r="87" spans="2:7" ht="15.65" thickBot="1" x14ac:dyDescent="0.35">
      <c r="B87" s="82" t="s">
        <v>35</v>
      </c>
      <c r="C87" s="83"/>
      <c r="D87" s="14">
        <v>1</v>
      </c>
      <c r="E87" s="14" t="s">
        <v>39</v>
      </c>
      <c r="F87" s="16" t="s">
        <v>39</v>
      </c>
      <c r="G87" s="57"/>
    </row>
    <row r="88" spans="2:7" x14ac:dyDescent="0.3">
      <c r="B88" s="39" t="s">
        <v>49</v>
      </c>
      <c r="C88" s="40"/>
      <c r="D88" s="40"/>
      <c r="E88" s="40"/>
      <c r="F88" s="48"/>
      <c r="G88" s="49" t="s">
        <v>67</v>
      </c>
    </row>
    <row r="89" spans="2:7" x14ac:dyDescent="0.3">
      <c r="B89" s="79" t="s">
        <v>61</v>
      </c>
      <c r="C89" s="80"/>
      <c r="D89" s="32">
        <f>IF(B89="DOOR SWITCH 2 (TC)",1,"N/A")</f>
        <v>1</v>
      </c>
      <c r="E89" s="32">
        <f>IF(B89="DOOR SWITCH 2 (TC)",1,"N/A")</f>
        <v>1</v>
      </c>
      <c r="F89" s="18" t="str">
        <f>IF(B89="DOOR SWITCH 2 (TC)","VIP 1","N/A")</f>
        <v>VIP 1</v>
      </c>
      <c r="G89" s="50"/>
    </row>
    <row r="90" spans="2:7" x14ac:dyDescent="0.3">
      <c r="B90" s="20" t="s">
        <v>62</v>
      </c>
      <c r="C90" s="19" t="s">
        <v>63</v>
      </c>
      <c r="D90" s="32" t="s">
        <v>64</v>
      </c>
      <c r="E90" s="32" t="s">
        <v>39</v>
      </c>
      <c r="F90" s="18" t="str">
        <f>IF(B90="UPS","AUXILARY","N/A")</f>
        <v>AUXILARY</v>
      </c>
      <c r="G90" s="50"/>
    </row>
    <row r="91" spans="2:7" x14ac:dyDescent="0.3">
      <c r="B91" s="58"/>
      <c r="C91" s="59"/>
      <c r="D91" s="32" t="s">
        <v>39</v>
      </c>
      <c r="E91" s="32" t="s">
        <v>39</v>
      </c>
      <c r="F91" s="18" t="str">
        <f>IF(B91="MINI DC I/O 1","ON DISPLAY INTERFACE","N/A")</f>
        <v>N/A</v>
      </c>
      <c r="G91" s="50"/>
    </row>
    <row r="92" spans="2:7" x14ac:dyDescent="0.3">
      <c r="B92" s="58"/>
      <c r="C92" s="59"/>
      <c r="D92" s="32" t="s">
        <v>39</v>
      </c>
      <c r="E92" s="32" t="s">
        <v>39</v>
      </c>
      <c r="F92" s="18" t="str">
        <f>IF(B92="MINI DC I/O 2","ON DISPLAY INTERFACE","N/A")</f>
        <v>N/A</v>
      </c>
      <c r="G92" s="50"/>
    </row>
    <row r="93" spans="2:7" x14ac:dyDescent="0.3">
      <c r="B93" s="58"/>
      <c r="C93" s="59"/>
      <c r="D93" s="32" t="s">
        <v>39</v>
      </c>
      <c r="E93" s="32" t="s">
        <v>39</v>
      </c>
      <c r="F93" s="18" t="str">
        <f>IF(B93="MINI DC I/O 3","ON DISPLAY INTERFACE","N/A")</f>
        <v>N/A</v>
      </c>
      <c r="G93" s="50"/>
    </row>
    <row r="94" spans="2:7" x14ac:dyDescent="0.3">
      <c r="B94" s="58" t="s">
        <v>52</v>
      </c>
      <c r="C94" s="59"/>
      <c r="D94" s="32" t="s">
        <v>39</v>
      </c>
      <c r="E94" s="32" t="s">
        <v>39</v>
      </c>
      <c r="F94" s="18" t="str">
        <f>IF(B94="MINI DC I/O 4","ON DISPLAY INTERFACE","N/A")</f>
        <v>N/A</v>
      </c>
      <c r="G94" s="50"/>
    </row>
    <row r="95" spans="2:7" x14ac:dyDescent="0.3">
      <c r="B95" s="58" t="s">
        <v>52</v>
      </c>
      <c r="C95" s="59"/>
      <c r="D95" s="32" t="s">
        <v>39</v>
      </c>
      <c r="E95" s="32" t="s">
        <v>39</v>
      </c>
      <c r="F95" s="18" t="str">
        <f>IF(B95="MINI DC I/O 5","ON DISPLAY INTERFACE","N/A")</f>
        <v>N/A</v>
      </c>
      <c r="G95" s="50"/>
    </row>
    <row r="96" spans="2:7" ht="15.65" thickBot="1" x14ac:dyDescent="0.35">
      <c r="B96" s="60" t="s">
        <v>52</v>
      </c>
      <c r="C96" s="61"/>
      <c r="D96" s="14" t="s">
        <v>39</v>
      </c>
      <c r="E96" s="14" t="s">
        <v>39</v>
      </c>
      <c r="F96" s="21" t="str">
        <f>IF(B96="MINI DC I/O 6","ON DISPLAY INTERFACE","N/A")</f>
        <v>N/A</v>
      </c>
      <c r="G96" s="51"/>
    </row>
    <row r="97" spans="2:7" ht="15.65" thickBot="1" x14ac:dyDescent="0.35">
      <c r="B97" s="2"/>
      <c r="C97" s="13"/>
      <c r="D97" s="13"/>
      <c r="E97" s="12"/>
      <c r="F97" s="5"/>
      <c r="G97" s="9"/>
    </row>
    <row r="98" spans="2:7" x14ac:dyDescent="0.3">
      <c r="B98" s="71" t="s">
        <v>46</v>
      </c>
      <c r="C98" s="72"/>
      <c r="D98" s="72"/>
      <c r="E98" s="72"/>
      <c r="F98" s="72"/>
      <c r="G98" s="34"/>
    </row>
    <row r="99" spans="2:7" x14ac:dyDescent="0.3">
      <c r="B99" s="76" t="s">
        <v>42</v>
      </c>
      <c r="C99" s="77"/>
      <c r="D99" s="78"/>
      <c r="E99" s="73" t="s">
        <v>47</v>
      </c>
      <c r="F99" s="59"/>
      <c r="G99" s="35"/>
    </row>
    <row r="100" spans="2:7" x14ac:dyDescent="0.3">
      <c r="B100" s="66" t="s">
        <v>43</v>
      </c>
      <c r="C100" s="67"/>
      <c r="D100" s="67"/>
      <c r="E100" s="43" t="s">
        <v>47</v>
      </c>
      <c r="F100" s="43"/>
      <c r="G100" s="35"/>
    </row>
    <row r="101" spans="2:7" x14ac:dyDescent="0.3">
      <c r="B101" s="66" t="s">
        <v>44</v>
      </c>
      <c r="C101" s="67"/>
      <c r="D101" s="67"/>
      <c r="E101" s="43" t="s">
        <v>47</v>
      </c>
      <c r="F101" s="43"/>
      <c r="G101" s="35"/>
    </row>
    <row r="102" spans="2:7" ht="15.65" thickBot="1" x14ac:dyDescent="0.35">
      <c r="B102" s="68" t="s">
        <v>45</v>
      </c>
      <c r="C102" s="69"/>
      <c r="D102" s="70"/>
      <c r="E102" s="74" t="s">
        <v>47</v>
      </c>
      <c r="F102" s="75"/>
      <c r="G102" s="36"/>
    </row>
    <row r="103" spans="2:7" x14ac:dyDescent="0.3">
      <c r="B103" s="33"/>
      <c r="C103" s="33"/>
      <c r="D103" s="33"/>
      <c r="E103" s="13"/>
      <c r="F103" s="13"/>
      <c r="G103" s="9"/>
    </row>
    <row r="104" spans="2:7" x14ac:dyDescent="0.3">
      <c r="B104" s="33"/>
      <c r="C104" s="33"/>
      <c r="D104" s="33"/>
      <c r="E104" s="13"/>
      <c r="F104" s="13"/>
      <c r="G104" s="9"/>
    </row>
    <row r="105" spans="2:7" ht="15.65" thickBot="1" x14ac:dyDescent="0.35"/>
    <row r="106" spans="2:7" ht="15.05" customHeight="1" x14ac:dyDescent="0.3">
      <c r="B106" s="10" t="s">
        <v>40</v>
      </c>
      <c r="C106" s="11"/>
      <c r="D106" s="11"/>
      <c r="E106" s="11"/>
      <c r="F106" s="11"/>
      <c r="G106" s="1"/>
    </row>
    <row r="107" spans="2:7" x14ac:dyDescent="0.3">
      <c r="B107" s="4" t="s">
        <v>68</v>
      </c>
      <c r="D107" s="2"/>
      <c r="E107" s="2" t="s">
        <v>69</v>
      </c>
      <c r="F107" s="2"/>
      <c r="G107" s="3"/>
    </row>
    <row r="108" spans="2:7" x14ac:dyDescent="0.3">
      <c r="B108" s="4" t="s">
        <v>70</v>
      </c>
      <c r="D108" s="2"/>
      <c r="E108" s="2" t="s">
        <v>71</v>
      </c>
      <c r="F108" s="2"/>
      <c r="G108" s="3"/>
    </row>
    <row r="109" spans="2:7" x14ac:dyDescent="0.3">
      <c r="B109" s="4" t="s">
        <v>72</v>
      </c>
      <c r="D109" s="2"/>
      <c r="E109" s="2" t="s">
        <v>73</v>
      </c>
      <c r="F109" s="2"/>
      <c r="G109" s="3"/>
    </row>
    <row r="110" spans="2:7" x14ac:dyDescent="0.3">
      <c r="B110" s="4" t="s">
        <v>74</v>
      </c>
      <c r="D110" s="2"/>
      <c r="E110" s="2" t="s">
        <v>75</v>
      </c>
      <c r="F110" s="2"/>
      <c r="G110" s="3"/>
    </row>
    <row r="111" spans="2:7" x14ac:dyDescent="0.3">
      <c r="B111" s="4" t="s">
        <v>76</v>
      </c>
      <c r="D111" s="2"/>
      <c r="E111" s="2" t="s">
        <v>77</v>
      </c>
      <c r="F111" s="2"/>
      <c r="G111" s="3"/>
    </row>
    <row r="112" spans="2:7" x14ac:dyDescent="0.3">
      <c r="B112" s="4" t="s">
        <v>78</v>
      </c>
      <c r="D112" s="2"/>
      <c r="E112" s="2" t="s">
        <v>79</v>
      </c>
      <c r="F112" s="2"/>
      <c r="G112" s="3"/>
    </row>
    <row r="113" spans="2:7" x14ac:dyDescent="0.3">
      <c r="B113" s="4" t="s">
        <v>80</v>
      </c>
      <c r="D113" s="2"/>
      <c r="E113" s="2" t="s">
        <v>81</v>
      </c>
      <c r="F113" s="2"/>
      <c r="G113" s="3"/>
    </row>
    <row r="114" spans="2:7" x14ac:dyDescent="0.3">
      <c r="B114" s="4" t="s">
        <v>82</v>
      </c>
      <c r="D114" s="2"/>
      <c r="E114" s="2" t="s">
        <v>83</v>
      </c>
      <c r="F114" s="2"/>
      <c r="G114" s="3"/>
    </row>
    <row r="115" spans="2:7" x14ac:dyDescent="0.3">
      <c r="B115" s="4" t="s">
        <v>84</v>
      </c>
      <c r="D115" s="2"/>
      <c r="E115" s="2" t="s">
        <v>85</v>
      </c>
      <c r="F115" s="2"/>
      <c r="G115" s="3"/>
    </row>
    <row r="116" spans="2:7" x14ac:dyDescent="0.3">
      <c r="B116" s="4" t="s">
        <v>86</v>
      </c>
      <c r="D116" s="2"/>
      <c r="E116" s="2" t="s">
        <v>87</v>
      </c>
      <c r="F116" s="2"/>
      <c r="G116" s="3"/>
    </row>
    <row r="117" spans="2:7" x14ac:dyDescent="0.3">
      <c r="B117" s="4" t="s">
        <v>88</v>
      </c>
      <c r="D117" s="2"/>
      <c r="E117" s="2" t="s">
        <v>89</v>
      </c>
      <c r="F117" s="2"/>
      <c r="G117" s="3"/>
    </row>
    <row r="118" spans="2:7" x14ac:dyDescent="0.3">
      <c r="B118" s="4" t="s">
        <v>90</v>
      </c>
      <c r="D118" s="2"/>
      <c r="E118" s="2" t="s">
        <v>91</v>
      </c>
      <c r="F118" s="2"/>
      <c r="G118" s="3"/>
    </row>
    <row r="119" spans="2:7" x14ac:dyDescent="0.3">
      <c r="B119" s="4" t="s">
        <v>92</v>
      </c>
      <c r="D119" s="2"/>
      <c r="E119" s="2" t="s">
        <v>93</v>
      </c>
      <c r="F119" s="2"/>
      <c r="G119" s="3"/>
    </row>
    <row r="120" spans="2:7" ht="15.65" thickBot="1" x14ac:dyDescent="0.35">
      <c r="B120" s="6"/>
      <c r="C120" s="7"/>
      <c r="D120" s="7"/>
      <c r="E120" s="7"/>
      <c r="F120" s="7"/>
      <c r="G120" s="8"/>
    </row>
    <row r="122" spans="2:7" x14ac:dyDescent="0.3">
      <c r="B122" t="s">
        <v>41</v>
      </c>
    </row>
  </sheetData>
  <mergeCells count="128">
    <mergeCell ref="B77:C77"/>
    <mergeCell ref="B78:C78"/>
    <mergeCell ref="B79:C79"/>
    <mergeCell ref="B80:C80"/>
    <mergeCell ref="B81:C81"/>
    <mergeCell ref="B82:C82"/>
    <mergeCell ref="B83:C83"/>
    <mergeCell ref="G98:G102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D61:F61"/>
    <mergeCell ref="B62:C62"/>
    <mergeCell ref="D62:F62"/>
    <mergeCell ref="B63:C63"/>
    <mergeCell ref="D63:F63"/>
    <mergeCell ref="B64:C64"/>
    <mergeCell ref="D64:F64"/>
    <mergeCell ref="G88:G96"/>
    <mergeCell ref="B89:C89"/>
    <mergeCell ref="B91:C91"/>
    <mergeCell ref="B92:C92"/>
    <mergeCell ref="B93:C93"/>
    <mergeCell ref="B94:C94"/>
    <mergeCell ref="B95:C95"/>
    <mergeCell ref="B96:C96"/>
    <mergeCell ref="G68:G87"/>
    <mergeCell ref="B69:C69"/>
    <mergeCell ref="B70:C70"/>
    <mergeCell ref="B71:C71"/>
    <mergeCell ref="B72:C72"/>
    <mergeCell ref="B73:C73"/>
    <mergeCell ref="B74:C74"/>
    <mergeCell ref="B75:C75"/>
    <mergeCell ref="B76:C76"/>
    <mergeCell ref="C53:F53"/>
    <mergeCell ref="B54:F54"/>
    <mergeCell ref="G54:G55"/>
    <mergeCell ref="B55:C55"/>
    <mergeCell ref="D55:F55"/>
    <mergeCell ref="B98:F98"/>
    <mergeCell ref="B85:C85"/>
    <mergeCell ref="B86:C86"/>
    <mergeCell ref="B87:C87"/>
    <mergeCell ref="B88:F88"/>
    <mergeCell ref="B65:C65"/>
    <mergeCell ref="D65:F65"/>
    <mergeCell ref="B66:C66"/>
    <mergeCell ref="D66:F66"/>
    <mergeCell ref="B68:F68"/>
    <mergeCell ref="B56:C56"/>
    <mergeCell ref="D56:F56"/>
    <mergeCell ref="G56:G66"/>
    <mergeCell ref="B57:C57"/>
    <mergeCell ref="D57:F57"/>
    <mergeCell ref="B58:B61"/>
    <mergeCell ref="D58:F58"/>
    <mergeCell ref="D59:F59"/>
    <mergeCell ref="D60:F60"/>
    <mergeCell ref="C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:C5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22:C22"/>
    <mergeCell ref="B36:F36"/>
    <mergeCell ref="B37:C37"/>
    <mergeCell ref="D14:F14"/>
    <mergeCell ref="B39:C3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G16:G35"/>
    <mergeCell ref="G36:G44"/>
    <mergeCell ref="D6:F6"/>
    <mergeCell ref="D7:F7"/>
    <mergeCell ref="D8:F8"/>
    <mergeCell ref="D9:F9"/>
    <mergeCell ref="D10:F10"/>
    <mergeCell ref="B41:C41"/>
  </mergeCells>
  <dataValidations count="28">
    <dataValidation type="list" allowBlank="1" showInputMessage="1" showErrorMessage="1" sqref="D4:F4 D56:F56" xr:uid="{00000000-0002-0000-0000-000000000000}">
      <formula1>"VF,VM,VX, DB-5000"</formula1>
    </dataValidation>
    <dataValidation type="list" allowBlank="1" showInputMessage="1" showErrorMessage="1" sqref="D5:F5 D57:F57" xr:uid="{00000000-0002-0000-0000-000001000000}">
      <formula1>"FRONT,WALK-IN,REAR"</formula1>
    </dataValidation>
    <dataValidation type="list" errorStyle="warning" allowBlank="1" showInputMessage="1" showErrorMessage="1" sqref="D6:F6 D58:F58" xr:uid="{00000000-0002-0000-0000-000002000000}">
      <formula1>"FULL COLOR, MONOCHROME"</formula1>
    </dataValidation>
    <dataValidation type="list" errorStyle="warning" allowBlank="1" showInputMessage="1" showErrorMessage="1" sqref="D8:F8 D60:F60" xr:uid="{00000000-0002-0000-0000-000003000000}">
      <formula1>"9X5,9X15,16X16,24X16, 18X18"</formula1>
    </dataValidation>
    <dataValidation type="list" errorStyle="warning" allowBlank="1" showInputMessage="1" showErrorMessage="1" sqref="D9:F9 D61:F61" xr:uid="{00000000-0002-0000-0000-000004000000}">
      <formula1>"20,34,46,66"</formula1>
    </dataValidation>
    <dataValidation type="list" allowBlank="1" showInputMessage="1" showErrorMessage="1" sqref="D12:F12 D64:F64" xr:uid="{00000000-0002-0000-0000-000005000000}">
      <formula1>"FULL MATRIX,LINE MATRIX"</formula1>
    </dataValidation>
    <dataValidation type="list" allowBlank="1" showInputMessage="1" showErrorMessage="1" sqref="D7:F7 D59:F59" xr:uid="{00000000-0002-0000-0000-000006000000}">
      <formula1>"GEN 4 (24 VOLT BUS), ANTAIOS (DVX)"</formula1>
    </dataValidation>
    <dataValidation type="list" allowBlank="1" showInputMessage="1" showErrorMessage="1" sqref="O36 O88" xr:uid="{00000000-0002-0000-0000-000007000000}">
      <formula1>"DOOR SWITCH 2 (TC), "</formula1>
    </dataValidation>
    <dataValidation type="list" allowBlank="1" showInputMessage="1" showErrorMessage="1" sqref="B37:C37 B89:C89" xr:uid="{00000000-0002-0000-0000-000008000000}">
      <formula1>"DOOR SWITCH 2 (TC),'"</formula1>
    </dataValidation>
    <dataValidation type="list" allowBlank="1" showInputMessage="1" showErrorMessage="1" sqref="D34 D86" xr:uid="{00000000-0002-0000-0000-000009000000}">
      <formula1>"0, 1, 2"</formula1>
    </dataValidation>
    <dataValidation type="list" allowBlank="1" showInputMessage="1" showErrorMessage="1" sqref="D27 D79" xr:uid="{00000000-0002-0000-0000-00000A000000}">
      <formula1>"0,1"</formula1>
    </dataValidation>
    <dataValidation type="list" allowBlank="1" showInputMessage="1" showErrorMessage="1" sqref="D33 D85" xr:uid="{00000000-0002-0000-0000-00000B000000}">
      <formula1>"YES,NO"</formula1>
    </dataValidation>
    <dataValidation type="list" errorStyle="warning" allowBlank="1" showInputMessage="1" showErrorMessage="1" sqref="D30:D32 D82:D84" xr:uid="{00000000-0002-0000-0000-00000C000000}">
      <formula1>"YES,NO"</formula1>
    </dataValidation>
    <dataValidation type="list" errorStyle="warning" allowBlank="1" showInputMessage="1" showErrorMessage="1" sqref="D14:F14 D66:F66" xr:uid="{00000000-0002-0000-0000-00000D000000}">
      <formula1>"ROWS,BAYS"</formula1>
    </dataValidation>
    <dataValidation type="list" allowBlank="1" showInputMessage="1" showErrorMessage="1" sqref="D38 D90" xr:uid="{00000000-0002-0000-0000-00000E000000}">
      <formula1>"CONTROL EQUIPMENT,ENTIRE DISPLAY,N/A"</formula1>
    </dataValidation>
    <dataValidation type="list" errorStyle="warning" allowBlank="1" showInputMessage="1" showErrorMessage="1" sqref="C38 C90" xr:uid="{00000000-0002-0000-0000-00000F000000}">
      <formula1>"ALPHA FXM SERIES,TRIPPLITE,'"</formula1>
    </dataValidation>
    <dataValidation type="list" allowBlank="1" showInputMessage="1" showErrorMessage="1" sqref="B38 B90" xr:uid="{00000000-0002-0000-0000-000010000000}">
      <formula1>"UPS,'"</formula1>
    </dataValidation>
    <dataValidation type="list" allowBlank="1" showInputMessage="1" showErrorMessage="1" sqref="B39 B91" xr:uid="{00000000-0002-0000-0000-000011000000}">
      <formula1>"MINI DC I/O 1,'"</formula1>
    </dataValidation>
    <dataValidation type="list" allowBlank="1" showInputMessage="1" showErrorMessage="1" sqref="B40:C40 B92:C92" xr:uid="{00000000-0002-0000-0000-000012000000}">
      <formula1>"MINI DC I/O 2,'"</formula1>
    </dataValidation>
    <dataValidation type="list" allowBlank="1" showInputMessage="1" showErrorMessage="1" sqref="B41:C41 B93:C93" xr:uid="{00000000-0002-0000-0000-000013000000}">
      <formula1>"MINI DC I/O 3,'"</formula1>
    </dataValidation>
    <dataValidation type="list" allowBlank="1" showInputMessage="1" showErrorMessage="1" sqref="B42:C42 B94:C94" xr:uid="{00000000-0002-0000-0000-000014000000}">
      <formula1>"MINI DC I/O 4,'"</formula1>
    </dataValidation>
    <dataValidation type="list" allowBlank="1" showInputMessage="1" showErrorMessage="1" sqref="B43:C43 B95:C95" xr:uid="{00000000-0002-0000-0000-000015000000}">
      <formula1>"MINI DC I/O 5,'"</formula1>
    </dataValidation>
    <dataValidation type="list" allowBlank="1" showInputMessage="1" showErrorMessage="1" sqref="B44:C44 B96:C96" xr:uid="{00000000-0002-0000-0000-000016000000}">
      <formula1>"MINI DC I/O 6,'"</formula1>
    </dataValidation>
    <dataValidation type="list" errorStyle="warning" allowBlank="1" showInputMessage="1" showErrorMessage="1" sqref="D26 D78" xr:uid="{00000000-0002-0000-0000-000017000000}">
      <formula1>"1,2,3,4,5,6,7,8"</formula1>
    </dataValidation>
    <dataValidation type="list" errorStyle="warning" allowBlank="1" showInputMessage="1" showErrorMessage="1" sqref="D28 D80" xr:uid="{00000000-0002-0000-0000-000018000000}">
      <formula1>"1,2,3,4,5,6,7,8,9,10"</formula1>
    </dataValidation>
    <dataValidation type="list" errorStyle="warning" allowBlank="1" showInputMessage="1" showErrorMessage="1" sqref="D29 D81" xr:uid="{00000000-0002-0000-0000-000019000000}">
      <formula1>"NO,1,2,3,4,5,6,7,8,9,10"</formula1>
    </dataValidation>
    <dataValidation type="list" errorStyle="warning" allowBlank="1" showInputMessage="1" showErrorMessage="1" sqref="D35 D87" xr:uid="{00000000-0002-0000-0000-00001A000000}">
      <formula1>"1,2"</formula1>
    </dataValidation>
    <dataValidation errorStyle="warning" allowBlank="1" showInputMessage="1" showErrorMessage="1" sqref="F29 F81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VF-2420-80x208-20-RGB GEN IV</Model_x0020_Number>
    <OrderProject_x0020_ID xmlns="60f23eb2-5cd4-4b04-9c2e-17a4528dea34">C26708</OrderProject_x0020_ID>
    <Rev xmlns="63c2c479-d606-4150-9495-4e4a0a1fffcf">00</Rev>
    <PartNum xmlns="63c2c479-d606-4150-9495-4e4a0a1fffcf" xsi:nil="true"/>
    <DocNumber xmlns="63c2c479-d606-4150-9495-4e4a0a1fffcf">DD4025577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0578DB-BB3A-415A-B95F-CC57F7496CF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0f23eb2-5cd4-4b04-9c2e-17a4528dea34"/>
    <ds:schemaRef ds:uri="http://purl.org/dc/dcmitype/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8F5F32-28F7-4809-98C3-C4B5C2D9D2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1FB22-4B0F-4F86-831B-11D982C95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C26708 Burlington County Roadway, Site Config, VF-2420-80x208-20-RGB GEN IV</dc:title>
  <dc:creator>Dan Muzzey</dc:creator>
  <cp:lastModifiedBy>Sarah Sutton</cp:lastModifiedBy>
  <cp:lastPrinted>2018-10-16T19:22:17Z</cp:lastPrinted>
  <dcterms:created xsi:type="dcterms:W3CDTF">2017-03-27T20:46:42Z</dcterms:created>
  <dcterms:modified xsi:type="dcterms:W3CDTF">2018-10-16T19:22:23Z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