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843\VM-1020\"/>
    </mc:Choice>
  </mc:AlternateContent>
  <xr:revisionPtr revIDLastSave="0" documentId="14_{B3375DC0-69ED-4CA0-957D-FBA1AD34ADA9}" xr6:coauthVersionLast="36" xr6:coauthVersionMax="36" xr10:uidLastSave="{00000000-0000-0000-0000-000000000000}"/>
  <bookViews>
    <workbookView xWindow="372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6" i="1"/>
  <c r="F75" i="1"/>
  <c r="E75" i="1"/>
  <c r="D75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<sst xmlns="http://schemas.openxmlformats.org/spreadsheetml/2006/main" count="221" uniqueCount="78">
  <si>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</si>
  <si>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</si>
  <si>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</si>
  <si>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</si>
  <si>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</si>
  <si>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</si>
  <si>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</si>
  <si>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</si>
  <si>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</si>
  <si>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</si>
  <si>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</si>
  <si>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</si>
  <si>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</si>
  <si>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</si>
  <si>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</si>
  <si>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</si>
  <si>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</si>
  <si>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</si>
  <si>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</si>
  <si>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</si>
  <si>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</si>
  <si>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</si>
  <si>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</si>
  <si>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</si>
  <si>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</si>
  <si>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</si>
  <si>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</si>
  <si>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</si>
  <si>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</si>
  <si>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</si>
  <si>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</si>
  <si>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</si>
  <si>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</si>
  <si>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</si>
  <si>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</si>
  <si>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</si>
  <si>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</si>
  <si>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</si>
  <si>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</si>
  <si>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</si>
  <si>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</si>
  <si>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</si>
  <si>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</si>
  <si>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</si>
  <si>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</si>
  <si>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</si>
  <si>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</si>
  <si>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</si>
  <si>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</si>
  <si>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</si>
  <si>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</si>
  <si>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</si>
  <si>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</si>
  <si>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7x5</t>
  </si>
  <si>
    <t>RED-GREEN</t>
  </si>
  <si>
    <t>1,2,3</t>
  </si>
  <si>
    <t>DOOR SWITCH 2 (TC)</t>
  </si>
  <si>
    <t>C26843 NY DOT, Site Config, VM-1020-7x20-66-RG @1</t>
  </si>
  <si>
    <t>C26843 NY DOT, Site Config, VM-1020-7x20-66-RG @3</t>
  </si>
  <si>
    <t>DD4099094</t>
  </si>
  <si>
    <t>Schematic, Power and Signal, VM-1020-7x20-XX-X</t>
  </si>
  <si>
    <t>DWG-0770083</t>
  </si>
  <si>
    <t>Final Assembly, VM-10*0, with Lanyard</t>
  </si>
  <si>
    <t>DWG-0811600</t>
  </si>
  <si>
    <t>Shop Drawing, VM-1***-*-7x20-66-*</t>
  </si>
  <si>
    <t>DWG-0817035</t>
  </si>
  <si>
    <t>Site Riser, VM/VX, 1–8 Signs, VCB in Traffic Cabinet</t>
  </si>
  <si>
    <t>DWG-4099993</t>
  </si>
  <si>
    <t>Shop Drawing, Traffic Cabinet, 336S Pole Mount, Beacons, VCB, VFC, VM</t>
  </si>
  <si>
    <t>DWG-3433956</t>
  </si>
  <si>
    <t>Schematic, Traffic Cabinet, 120 VAC, 2 Fans, 2–4 Power Supplies</t>
  </si>
  <si>
    <t>DWG-3614881</t>
  </si>
  <si>
    <t>Signal, Schematic, TC, VFC, Door Open Detection, 2 Doors, 2 PS</t>
  </si>
  <si>
    <t>DWG-3622275</t>
  </si>
  <si>
    <t>Final Assembly, TC, 336S Pole Mount, ALU, Beacons, VCB, VFC, VM</t>
  </si>
  <si>
    <t>DWG-4099984</t>
  </si>
  <si>
    <t>Schematic, DC Power, VM-1020-7x(15-20)-46/66</t>
  </si>
  <si>
    <t>DWG-4100556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</si>
</sst>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3"/>
  <sheetViews>
    <sheetView tabSelected="1" topLeftCell="A40" workbookViewId="0">
      <selection activeCell="F98" sqref="F98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4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59</v>
      </c>
      <c r="D1" s="50" t="s">
        <v>57</v>
      </c>
      <c r="E1" s="50"/>
      <c r="F1" s="50"/>
      <c r="G1" t="s">
        <v>52</v>
      </c>
    </row>
    <row r="2" spans="2:7" x14ac:dyDescent="0.25">
      <c r="B2" s="33" t="s">
        <v>0</v>
      </c>
      <c r="C2" s="34"/>
      <c r="D2" s="34"/>
      <c r="E2" s="34"/>
      <c r="F2" s="34"/>
      <c r="G2" s="51" t="s">
        <v>42</v>
      </c>
    </row>
    <row r="3" spans="2:7" ht="15.75" thickBot="1" x14ac:dyDescent="0.3">
      <c r="B3" s="49" t="s">
        <v>1</v>
      </c>
      <c r="C3" s="50"/>
      <c r="D3" s="84" t="s">
        <v>2</v>
      </c>
      <c r="E3" s="85"/>
      <c r="F3" s="85"/>
      <c r="G3" s="52"/>
    </row>
    <row r="4" spans="2:7" x14ac:dyDescent="0.25">
      <c r="B4" s="78" t="s">
        <v>3</v>
      </c>
      <c r="C4" s="79"/>
      <c r="D4" s="80" t="s">
        <v>47</v>
      </c>
      <c r="E4" s="80"/>
      <c r="F4" s="80"/>
      <c r="G4" s="43">
        <v>1</v>
      </c>
    </row>
    <row r="5" spans="2:7" x14ac:dyDescent="0.25">
      <c r="B5" s="55" t="s">
        <v>4</v>
      </c>
      <c r="C5" s="56"/>
      <c r="D5" s="60" t="s">
        <v>14</v>
      </c>
      <c r="E5" s="60"/>
      <c r="F5" s="60"/>
      <c r="G5" s="44"/>
    </row>
    <row r="6" spans="2:7" x14ac:dyDescent="0.25">
      <c r="B6" s="77" t="s">
        <v>5</v>
      </c>
      <c r="C6" s="21" t="s">
        <v>6</v>
      </c>
      <c r="D6" s="60" t="s">
        <v>54</v>
      </c>
      <c r="E6" s="60"/>
      <c r="F6" s="60"/>
      <c r="G6" s="44"/>
    </row>
    <row r="7" spans="2:7" x14ac:dyDescent="0.25">
      <c r="B7" s="77"/>
      <c r="C7" s="21" t="s">
        <v>7</v>
      </c>
      <c r="D7" s="60" t="s">
        <v>44</v>
      </c>
      <c r="E7" s="60"/>
      <c r="F7" s="60"/>
      <c r="G7" s="44"/>
    </row>
    <row r="8" spans="2:7" x14ac:dyDescent="0.25">
      <c r="B8" s="77"/>
      <c r="C8" s="21" t="s">
        <v>8</v>
      </c>
      <c r="D8" s="60" t="s">
        <v>53</v>
      </c>
      <c r="E8" s="60"/>
      <c r="F8" s="60"/>
      <c r="G8" s="44"/>
    </row>
    <row r="9" spans="2:7" x14ac:dyDescent="0.25">
      <c r="B9" s="77"/>
      <c r="C9" s="21" t="s">
        <v>9</v>
      </c>
      <c r="D9" s="69">
        <v>66</v>
      </c>
      <c r="E9" s="69"/>
      <c r="F9" s="69"/>
      <c r="G9" s="44"/>
    </row>
    <row r="10" spans="2:7" x14ac:dyDescent="0.25">
      <c r="B10" s="59" t="s">
        <v>10</v>
      </c>
      <c r="C10" s="60"/>
      <c r="D10" s="69">
        <v>7</v>
      </c>
      <c r="E10" s="69"/>
      <c r="F10" s="69"/>
      <c r="G10" s="44"/>
    </row>
    <row r="11" spans="2:7" x14ac:dyDescent="0.25">
      <c r="B11" s="59" t="s">
        <v>11</v>
      </c>
      <c r="C11" s="60"/>
      <c r="D11" s="69">
        <v>20</v>
      </c>
      <c r="E11" s="69"/>
      <c r="F11" s="69"/>
      <c r="G11" s="44"/>
    </row>
    <row r="12" spans="2:7" x14ac:dyDescent="0.25">
      <c r="B12" s="59" t="s">
        <v>12</v>
      </c>
      <c r="C12" s="60"/>
      <c r="D12" s="60" t="s">
        <v>48</v>
      </c>
      <c r="E12" s="60"/>
      <c r="F12" s="60"/>
      <c r="G12" s="44"/>
    </row>
    <row r="13" spans="2:7" ht="15.75" thickBot="1" x14ac:dyDescent="0.3">
      <c r="B13" s="81" t="s">
        <v>13</v>
      </c>
      <c r="C13" s="82"/>
      <c r="D13" s="83">
        <v>1</v>
      </c>
      <c r="E13" s="83"/>
      <c r="F13" s="83"/>
      <c r="G13" s="45"/>
    </row>
    <row r="14" spans="2:7" ht="15.75" thickBot="1" x14ac:dyDescent="0.3"/>
    <row r="15" spans="2:7" x14ac:dyDescent="0.25">
      <c r="B15" s="33" t="s">
        <v>15</v>
      </c>
      <c r="C15" s="34"/>
      <c r="D15" s="34"/>
      <c r="E15" s="34"/>
      <c r="F15" s="35"/>
      <c r="G15" s="40">
        <v>1</v>
      </c>
    </row>
    <row r="16" spans="2:7" x14ac:dyDescent="0.25">
      <c r="B16" s="75" t="s">
        <v>1</v>
      </c>
      <c r="C16" s="76"/>
      <c r="D16" s="14" t="s">
        <v>2</v>
      </c>
      <c r="E16" s="14" t="s">
        <v>16</v>
      </c>
      <c r="F16" s="14" t="s">
        <v>17</v>
      </c>
      <c r="G16" s="41"/>
    </row>
    <row r="17" spans="2:7" x14ac:dyDescent="0.25">
      <c r="B17" s="55" t="s">
        <v>18</v>
      </c>
      <c r="C17" s="56"/>
      <c r="D17" s="21" t="s">
        <v>21</v>
      </c>
      <c r="E17" s="21" t="s">
        <v>19</v>
      </c>
      <c r="F17" s="21" t="s">
        <v>20</v>
      </c>
      <c r="G17" s="41"/>
    </row>
    <row r="18" spans="2:7" x14ac:dyDescent="0.25">
      <c r="B18" s="55" t="s">
        <v>22</v>
      </c>
      <c r="C18" s="56"/>
      <c r="D18" s="21" t="s">
        <v>5</v>
      </c>
      <c r="E18" s="21" t="s">
        <v>19</v>
      </c>
      <c r="F18" s="21" t="s">
        <v>20</v>
      </c>
      <c r="G18" s="41"/>
    </row>
    <row r="19" spans="2:7" x14ac:dyDescent="0.25">
      <c r="B19" s="55" t="s">
        <v>23</v>
      </c>
      <c r="C19" s="56"/>
      <c r="D19" s="21" t="s">
        <v>49</v>
      </c>
      <c r="E19" s="22" t="s">
        <v>33</v>
      </c>
      <c r="F19" s="22" t="s">
        <v>33</v>
      </c>
      <c r="G19" s="41"/>
    </row>
    <row r="20" spans="2:7" x14ac:dyDescent="0.25">
      <c r="B20" s="55" t="s">
        <v>24</v>
      </c>
      <c r="C20" s="56"/>
      <c r="D20" s="16">
        <v>2</v>
      </c>
      <c r="E20" s="16" t="s">
        <v>33</v>
      </c>
      <c r="F20" s="22" t="s">
        <v>51</v>
      </c>
      <c r="G20" s="41"/>
    </row>
    <row r="21" spans="2:7" x14ac:dyDescent="0.25">
      <c r="B21" s="55" t="s">
        <v>25</v>
      </c>
      <c r="C21" s="56"/>
      <c r="D21" s="16">
        <v>1</v>
      </c>
      <c r="E21" s="16" t="s">
        <v>33</v>
      </c>
      <c r="F21" s="22" t="s">
        <v>33</v>
      </c>
      <c r="G21" s="41"/>
    </row>
    <row r="22" spans="2:7" x14ac:dyDescent="0.25">
      <c r="B22" s="55" t="s">
        <v>26</v>
      </c>
      <c r="C22" s="56"/>
      <c r="D22" s="16">
        <v>0</v>
      </c>
      <c r="E22" s="24" t="s">
        <v>33</v>
      </c>
      <c r="F22" s="22" t="s">
        <v>33</v>
      </c>
      <c r="G22" s="41"/>
    </row>
    <row r="23" spans="2:7" x14ac:dyDescent="0.25">
      <c r="B23" s="55" t="s">
        <v>27</v>
      </c>
      <c r="C23" s="56"/>
      <c r="D23" s="23" t="s">
        <v>46</v>
      </c>
      <c r="E23" s="16" t="s">
        <v>33</v>
      </c>
      <c r="F23" s="22" t="s">
        <v>33</v>
      </c>
      <c r="G23" s="41"/>
    </row>
    <row r="24" spans="2:7" x14ac:dyDescent="0.25">
      <c r="B24" s="55" t="s">
        <v>28</v>
      </c>
      <c r="C24" s="56"/>
      <c r="D24" s="23" t="s">
        <v>46</v>
      </c>
      <c r="E24" s="16" t="s">
        <v>33</v>
      </c>
      <c r="F24" s="22" t="s">
        <v>33</v>
      </c>
      <c r="G24" s="41"/>
    </row>
    <row r="25" spans="2:7" x14ac:dyDescent="0.25">
      <c r="B25" s="25" t="s">
        <v>50</v>
      </c>
      <c r="C25" s="26"/>
      <c r="D25" s="28" t="s">
        <v>46</v>
      </c>
      <c r="E25" s="27" t="s">
        <v>33</v>
      </c>
      <c r="F25" s="22" t="s">
        <v>33</v>
      </c>
      <c r="G25" s="41"/>
    </row>
    <row r="26" spans="2:7" x14ac:dyDescent="0.25">
      <c r="B26" s="55" t="s">
        <v>29</v>
      </c>
      <c r="C26" s="56"/>
      <c r="D26" s="23" t="s">
        <v>32</v>
      </c>
      <c r="E26" s="16" t="s">
        <v>33</v>
      </c>
      <c r="F26" s="22" t="s">
        <v>33</v>
      </c>
      <c r="G26" s="41"/>
    </row>
    <row r="27" spans="2:7" x14ac:dyDescent="0.25">
      <c r="B27" s="55" t="s">
        <v>30</v>
      </c>
      <c r="C27" s="56"/>
      <c r="D27" s="16">
        <v>0</v>
      </c>
      <c r="E27" s="16" t="s">
        <v>33</v>
      </c>
      <c r="F27" s="22" t="s">
        <v>33</v>
      </c>
      <c r="G27" s="41"/>
    </row>
    <row r="28" spans="2:7" ht="15.75" thickBot="1" x14ac:dyDescent="0.3">
      <c r="B28" s="57" t="s">
        <v>31</v>
      </c>
      <c r="C28" s="58"/>
      <c r="D28" s="13">
        <v>1</v>
      </c>
      <c r="E28" s="13" t="s">
        <v>33</v>
      </c>
      <c r="F28" s="15" t="s">
        <v>33</v>
      </c>
      <c r="G28" s="42"/>
    </row>
    <row r="29" spans="2:7" x14ac:dyDescent="0.25">
      <c r="B29" s="33" t="s">
        <v>43</v>
      </c>
      <c r="C29" s="34"/>
      <c r="D29" s="34"/>
      <c r="E29" s="34"/>
      <c r="F29" s="35"/>
      <c r="G29" s="43">
        <v>1</v>
      </c>
    </row>
    <row r="30" spans="2:7" x14ac:dyDescent="0.25">
      <c r="B30" s="36" t="s">
        <v>56</v>
      </c>
      <c r="C30" s="37"/>
      <c r="D30" s="16">
        <f>IF(B30="DOOR SWITCH 2 (TC)",1,"N/A")</f>
        <v>1</v>
      </c>
      <c r="E30" s="16">
        <f>IF(B30="DOOR SWITCH 2 (TC)",1,"N/A")</f>
        <v>1</v>
      </c>
      <c r="F30" s="17" t="str">
        <f>IF(B30="DOOR SWITCH 2 (TC)","VIP 1","N/A")</f>
        <v>VIP 1</v>
      </c>
      <c r="G30" s="44"/>
    </row>
    <row r="31" spans="2:7" x14ac:dyDescent="0.25">
      <c r="B31" s="19"/>
      <c r="C31" s="18"/>
      <c r="D31" s="16" t="s">
        <v>41</v>
      </c>
      <c r="E31" s="16" t="s">
        <v>33</v>
      </c>
      <c r="F31" s="17" t="str">
        <f>IF(B31="UPS","AUXILARY","N/A")</f>
        <v>N/A</v>
      </c>
      <c r="G31" s="44"/>
    </row>
    <row r="32" spans="2:7" x14ac:dyDescent="0.25">
      <c r="B32" s="38"/>
      <c r="C32" s="39"/>
      <c r="D32" s="16" t="s">
        <v>33</v>
      </c>
      <c r="E32" s="16" t="s">
        <v>33</v>
      </c>
      <c r="F32" s="17" t="str">
        <f>IF(B32="MINI DC I/O 1","ON DISPLAY INTERFACE","N/A")</f>
        <v>N/A</v>
      </c>
      <c r="G32" s="44"/>
    </row>
    <row r="33" spans="2:7" x14ac:dyDescent="0.25">
      <c r="B33" s="38"/>
      <c r="C33" s="39"/>
      <c r="D33" s="16" t="s">
        <v>33</v>
      </c>
      <c r="E33" s="16" t="s">
        <v>33</v>
      </c>
      <c r="F33" s="17" t="str">
        <f>IF(B33="MINI DC I/O 2","ON DISPLAY INTERFACE","N/A")</f>
        <v>N/A</v>
      </c>
      <c r="G33" s="44"/>
    </row>
    <row r="34" spans="2:7" x14ac:dyDescent="0.25">
      <c r="B34" s="38"/>
      <c r="C34" s="39"/>
      <c r="D34" s="16" t="s">
        <v>33</v>
      </c>
      <c r="E34" s="16" t="s">
        <v>33</v>
      </c>
      <c r="F34" s="17" t="str">
        <f>IF(B34="MINI DC I/O 3","ON DISPLAY INTERFACE","N/A")</f>
        <v>N/A</v>
      </c>
      <c r="G34" s="44"/>
    </row>
    <row r="35" spans="2:7" x14ac:dyDescent="0.25">
      <c r="B35" s="38" t="s">
        <v>45</v>
      </c>
      <c r="C35" s="39"/>
      <c r="D35" s="16" t="s">
        <v>33</v>
      </c>
      <c r="E35" s="16" t="s">
        <v>33</v>
      </c>
      <c r="F35" s="17" t="str">
        <f>IF(B35="MINI DC I/O 4","ON DISPLAY INTERFACE","N/A")</f>
        <v>N/A</v>
      </c>
      <c r="G35" s="44"/>
    </row>
    <row r="36" spans="2:7" x14ac:dyDescent="0.25">
      <c r="B36" s="38" t="s">
        <v>45</v>
      </c>
      <c r="C36" s="39"/>
      <c r="D36" s="16" t="s">
        <v>33</v>
      </c>
      <c r="E36" s="16" t="s">
        <v>33</v>
      </c>
      <c r="F36" s="17" t="str">
        <f>IF(B36="MINI DC I/O 5","ON DISPLAY INTERFACE","N/A")</f>
        <v>N/A</v>
      </c>
      <c r="G36" s="44"/>
    </row>
    <row r="37" spans="2:7" ht="15.75" thickBot="1" x14ac:dyDescent="0.3">
      <c r="B37" s="53" t="s">
        <v>45</v>
      </c>
      <c r="C37" s="54"/>
      <c r="D37" s="13" t="s">
        <v>33</v>
      </c>
      <c r="E37" s="13" t="s">
        <v>33</v>
      </c>
      <c r="F37" s="20" t="str">
        <f>IF(B37="MINI DC I/O 6","ON DISPLAY INTERFACE","N/A")</f>
        <v>N/A</v>
      </c>
      <c r="G37" s="45"/>
    </row>
    <row r="38" spans="2:7" ht="15.75" thickBot="1" x14ac:dyDescent="0.3">
      <c r="B38" s="2"/>
      <c r="C38" s="12"/>
      <c r="D38" s="12"/>
      <c r="E38" s="11"/>
      <c r="F38" s="4"/>
      <c r="G38" s="8"/>
    </row>
    <row r="39" spans="2:7" x14ac:dyDescent="0.25">
      <c r="B39" s="66" t="s">
        <v>40</v>
      </c>
      <c r="C39" s="67"/>
      <c r="D39" s="67"/>
      <c r="E39" s="67"/>
      <c r="F39" s="67"/>
      <c r="G39" s="46"/>
    </row>
    <row r="40" spans="2:7" x14ac:dyDescent="0.25">
      <c r="B40" s="72" t="s">
        <v>36</v>
      </c>
      <c r="C40" s="73"/>
      <c r="D40" s="74"/>
      <c r="E40" s="68" t="s">
        <v>41</v>
      </c>
      <c r="F40" s="39"/>
      <c r="G40" s="47"/>
    </row>
    <row r="41" spans="2:7" x14ac:dyDescent="0.25">
      <c r="B41" s="61" t="s">
        <v>37</v>
      </c>
      <c r="C41" s="62"/>
      <c r="D41" s="62"/>
      <c r="E41" s="69" t="s">
        <v>41</v>
      </c>
      <c r="F41" s="69"/>
      <c r="G41" s="47"/>
    </row>
    <row r="42" spans="2:7" x14ac:dyDescent="0.25">
      <c r="B42" s="61" t="s">
        <v>38</v>
      </c>
      <c r="C42" s="62"/>
      <c r="D42" s="62"/>
      <c r="E42" s="69" t="s">
        <v>41</v>
      </c>
      <c r="F42" s="69"/>
      <c r="G42" s="47"/>
    </row>
    <row r="43" spans="2:7" ht="15.75" thickBot="1" x14ac:dyDescent="0.3">
      <c r="B43" s="63" t="s">
        <v>39</v>
      </c>
      <c r="C43" s="64"/>
      <c r="D43" s="65"/>
      <c r="E43" s="70" t="s">
        <v>41</v>
      </c>
      <c r="F43" s="71"/>
      <c r="G43" s="48"/>
    </row>
    <row r="44" spans="2:7" x14ac:dyDescent="0.25">
      <c r="B44" s="2"/>
      <c r="C44" s="12"/>
      <c r="D44" s="12"/>
      <c r="E44" s="11"/>
      <c r="F44" s="4"/>
      <c r="G44" s="8"/>
    </row>
    <row r="46" spans="2:7" ht="15.75" thickBot="1" x14ac:dyDescent="0.3">
      <c r="D46" s="50" t="s">
        <v>58</v>
      </c>
      <c r="E46" s="50"/>
      <c r="F46" s="50"/>
    </row>
    <row r="47" spans="2:7" x14ac:dyDescent="0.25">
      <c r="B47" s="33" t="s">
        <v>0</v>
      </c>
      <c r="C47" s="34"/>
      <c r="D47" s="34"/>
      <c r="E47" s="34"/>
      <c r="F47" s="34"/>
      <c r="G47" s="51" t="s">
        <v>42</v>
      </c>
    </row>
    <row r="48" spans="2:7" ht="15.75" thickBot="1" x14ac:dyDescent="0.3">
      <c r="B48" s="49" t="s">
        <v>1</v>
      </c>
      <c r="C48" s="50"/>
      <c r="D48" s="84" t="s">
        <v>2</v>
      </c>
      <c r="E48" s="85"/>
      <c r="F48" s="85"/>
      <c r="G48" s="52"/>
    </row>
    <row r="49" spans="2:7" x14ac:dyDescent="0.25">
      <c r="B49" s="78" t="s">
        <v>3</v>
      </c>
      <c r="C49" s="79"/>
      <c r="D49" s="80" t="s">
        <v>47</v>
      </c>
      <c r="E49" s="80"/>
      <c r="F49" s="80"/>
      <c r="G49" s="43" t="s">
        <v>55</v>
      </c>
    </row>
    <row r="50" spans="2:7" x14ac:dyDescent="0.25">
      <c r="B50" s="55" t="s">
        <v>4</v>
      </c>
      <c r="C50" s="56"/>
      <c r="D50" s="60" t="s">
        <v>14</v>
      </c>
      <c r="E50" s="60"/>
      <c r="F50" s="60"/>
      <c r="G50" s="44"/>
    </row>
    <row r="51" spans="2:7" x14ac:dyDescent="0.25">
      <c r="B51" s="77" t="s">
        <v>5</v>
      </c>
      <c r="C51" s="21" t="s">
        <v>6</v>
      </c>
      <c r="D51" s="60" t="s">
        <v>54</v>
      </c>
      <c r="E51" s="60"/>
      <c r="F51" s="60"/>
      <c r="G51" s="44"/>
    </row>
    <row r="52" spans="2:7" x14ac:dyDescent="0.25">
      <c r="B52" s="77"/>
      <c r="C52" s="21" t="s">
        <v>7</v>
      </c>
      <c r="D52" s="60" t="s">
        <v>44</v>
      </c>
      <c r="E52" s="60"/>
      <c r="F52" s="60"/>
      <c r="G52" s="44"/>
    </row>
    <row r="53" spans="2:7" x14ac:dyDescent="0.25">
      <c r="B53" s="77"/>
      <c r="C53" s="21" t="s">
        <v>8</v>
      </c>
      <c r="D53" s="60" t="s">
        <v>53</v>
      </c>
      <c r="E53" s="60"/>
      <c r="F53" s="60"/>
      <c r="G53" s="44"/>
    </row>
    <row r="54" spans="2:7" x14ac:dyDescent="0.25">
      <c r="B54" s="77"/>
      <c r="C54" s="21" t="s">
        <v>9</v>
      </c>
      <c r="D54" s="69">
        <v>66</v>
      </c>
      <c r="E54" s="69"/>
      <c r="F54" s="69"/>
      <c r="G54" s="44"/>
    </row>
    <row r="55" spans="2:7" x14ac:dyDescent="0.25">
      <c r="B55" s="59" t="s">
        <v>10</v>
      </c>
      <c r="C55" s="60"/>
      <c r="D55" s="69">
        <v>7</v>
      </c>
      <c r="E55" s="69"/>
      <c r="F55" s="69"/>
      <c r="G55" s="44"/>
    </row>
    <row r="56" spans="2:7" x14ac:dyDescent="0.25">
      <c r="B56" s="59" t="s">
        <v>11</v>
      </c>
      <c r="C56" s="60"/>
      <c r="D56" s="69">
        <v>20</v>
      </c>
      <c r="E56" s="69"/>
      <c r="F56" s="69"/>
      <c r="G56" s="44"/>
    </row>
    <row r="57" spans="2:7" x14ac:dyDescent="0.25">
      <c r="B57" s="59" t="s">
        <v>12</v>
      </c>
      <c r="C57" s="60"/>
      <c r="D57" s="60" t="s">
        <v>48</v>
      </c>
      <c r="E57" s="60"/>
      <c r="F57" s="60"/>
      <c r="G57" s="44"/>
    </row>
    <row r="58" spans="2:7" ht="15.75" thickBot="1" x14ac:dyDescent="0.3">
      <c r="B58" s="81" t="s">
        <v>13</v>
      </c>
      <c r="C58" s="82"/>
      <c r="D58" s="83">
        <v>1</v>
      </c>
      <c r="E58" s="83"/>
      <c r="F58" s="83"/>
      <c r="G58" s="45"/>
    </row>
    <row r="59" spans="2:7" ht="15.75" thickBot="1" x14ac:dyDescent="0.3"/>
    <row r="60" spans="2:7" x14ac:dyDescent="0.25">
      <c r="B60" s="33" t="s">
        <v>15</v>
      </c>
      <c r="C60" s="34"/>
      <c r="D60" s="34"/>
      <c r="E60" s="34"/>
      <c r="F60" s="35"/>
      <c r="G60" s="40" t="s">
        <v>55</v>
      </c>
    </row>
    <row r="61" spans="2:7" x14ac:dyDescent="0.25">
      <c r="B61" s="75" t="s">
        <v>1</v>
      </c>
      <c r="C61" s="76"/>
      <c r="D61" s="14" t="s">
        <v>2</v>
      </c>
      <c r="E61" s="14" t="s">
        <v>16</v>
      </c>
      <c r="F61" s="14" t="s">
        <v>17</v>
      </c>
      <c r="G61" s="41"/>
    </row>
    <row r="62" spans="2:7" x14ac:dyDescent="0.25">
      <c r="B62" s="55" t="s">
        <v>18</v>
      </c>
      <c r="C62" s="56"/>
      <c r="D62" s="21" t="s">
        <v>21</v>
      </c>
      <c r="E62" s="21" t="s">
        <v>19</v>
      </c>
      <c r="F62" s="21" t="s">
        <v>20</v>
      </c>
      <c r="G62" s="41"/>
    </row>
    <row r="63" spans="2:7" x14ac:dyDescent="0.25">
      <c r="B63" s="55" t="s">
        <v>22</v>
      </c>
      <c r="C63" s="56"/>
      <c r="D63" s="21" t="s">
        <v>5</v>
      </c>
      <c r="E63" s="21" t="s">
        <v>19</v>
      </c>
      <c r="F63" s="21" t="s">
        <v>20</v>
      </c>
      <c r="G63" s="41"/>
    </row>
    <row r="64" spans="2:7" x14ac:dyDescent="0.25">
      <c r="B64" s="55" t="s">
        <v>23</v>
      </c>
      <c r="C64" s="56"/>
      <c r="D64" s="21" t="s">
        <v>49</v>
      </c>
      <c r="E64" s="22" t="s">
        <v>33</v>
      </c>
      <c r="F64" s="22" t="s">
        <v>33</v>
      </c>
      <c r="G64" s="41"/>
    </row>
    <row r="65" spans="2:7" x14ac:dyDescent="0.25">
      <c r="B65" s="55" t="s">
        <v>24</v>
      </c>
      <c r="C65" s="56"/>
      <c r="D65" s="31">
        <v>2</v>
      </c>
      <c r="E65" s="31" t="s">
        <v>33</v>
      </c>
      <c r="F65" s="22" t="s">
        <v>51</v>
      </c>
      <c r="G65" s="41"/>
    </row>
    <row r="66" spans="2:7" x14ac:dyDescent="0.25">
      <c r="B66" s="55" t="s">
        <v>25</v>
      </c>
      <c r="C66" s="56"/>
      <c r="D66" s="31">
        <v>1</v>
      </c>
      <c r="E66" s="31" t="s">
        <v>33</v>
      </c>
      <c r="F66" s="22" t="s">
        <v>33</v>
      </c>
      <c r="G66" s="41"/>
    </row>
    <row r="67" spans="2:7" x14ac:dyDescent="0.25">
      <c r="B67" s="55" t="s">
        <v>26</v>
      </c>
      <c r="C67" s="56"/>
      <c r="D67" s="31">
        <v>0</v>
      </c>
      <c r="E67" s="31" t="s">
        <v>33</v>
      </c>
      <c r="F67" s="22" t="s">
        <v>33</v>
      </c>
      <c r="G67" s="41"/>
    </row>
    <row r="68" spans="2:7" x14ac:dyDescent="0.25">
      <c r="B68" s="55" t="s">
        <v>27</v>
      </c>
      <c r="C68" s="56"/>
      <c r="D68" s="32" t="s">
        <v>46</v>
      </c>
      <c r="E68" s="31" t="s">
        <v>33</v>
      </c>
      <c r="F68" s="22" t="s">
        <v>33</v>
      </c>
      <c r="G68" s="41"/>
    </row>
    <row r="69" spans="2:7" x14ac:dyDescent="0.25">
      <c r="B69" s="55" t="s">
        <v>28</v>
      </c>
      <c r="C69" s="56"/>
      <c r="D69" s="32" t="s">
        <v>46</v>
      </c>
      <c r="E69" s="31" t="s">
        <v>33</v>
      </c>
      <c r="F69" s="22" t="s">
        <v>33</v>
      </c>
      <c r="G69" s="41"/>
    </row>
    <row r="70" spans="2:7" x14ac:dyDescent="0.25">
      <c r="B70" s="29" t="s">
        <v>50</v>
      </c>
      <c r="C70" s="30"/>
      <c r="D70" s="32" t="s">
        <v>46</v>
      </c>
      <c r="E70" s="31" t="s">
        <v>33</v>
      </c>
      <c r="F70" s="22" t="s">
        <v>33</v>
      </c>
      <c r="G70" s="41"/>
    </row>
    <row r="71" spans="2:7" x14ac:dyDescent="0.25">
      <c r="B71" s="55" t="s">
        <v>29</v>
      </c>
      <c r="C71" s="56"/>
      <c r="D71" s="32" t="s">
        <v>32</v>
      </c>
      <c r="E71" s="31" t="s">
        <v>33</v>
      </c>
      <c r="F71" s="22" t="s">
        <v>33</v>
      </c>
      <c r="G71" s="41"/>
    </row>
    <row r="72" spans="2:7" x14ac:dyDescent="0.25">
      <c r="B72" s="55" t="s">
        <v>30</v>
      </c>
      <c r="C72" s="56"/>
      <c r="D72" s="31">
        <v>0</v>
      </c>
      <c r="E72" s="31" t="s">
        <v>33</v>
      </c>
      <c r="F72" s="22" t="s">
        <v>33</v>
      </c>
      <c r="G72" s="41"/>
    </row>
    <row r="73" spans="2:7" ht="15.75" thickBot="1" x14ac:dyDescent="0.3">
      <c r="B73" s="57" t="s">
        <v>31</v>
      </c>
      <c r="C73" s="58"/>
      <c r="D73" s="13">
        <v>1</v>
      </c>
      <c r="E73" s="13" t="s">
        <v>33</v>
      </c>
      <c r="F73" s="15" t="s">
        <v>33</v>
      </c>
      <c r="G73" s="42"/>
    </row>
    <row r="74" spans="2:7" x14ac:dyDescent="0.25">
      <c r="B74" s="33" t="s">
        <v>43</v>
      </c>
      <c r="C74" s="34"/>
      <c r="D74" s="34"/>
      <c r="E74" s="34"/>
      <c r="F74" s="35"/>
      <c r="G74" s="43" t="s">
        <v>55</v>
      </c>
    </row>
    <row r="75" spans="2:7" x14ac:dyDescent="0.25">
      <c r="B75" s="36" t="s">
        <v>56</v>
      </c>
      <c r="C75" s="37"/>
      <c r="D75" s="31">
        <f>IF(B75="DOOR SWITCH 2 (TC)",1,"N/A")</f>
        <v>1</v>
      </c>
      <c r="E75" s="31">
        <f>IF(B75="DOOR SWITCH 2 (TC)",1,"N/A")</f>
        <v>1</v>
      </c>
      <c r="F75" s="17" t="str">
        <f>IF(B75="DOOR SWITCH 2 (TC)","VIP 1","N/A")</f>
        <v>VIP 1</v>
      </c>
      <c r="G75" s="44"/>
    </row>
    <row r="76" spans="2:7" x14ac:dyDescent="0.25">
      <c r="B76" s="19"/>
      <c r="C76" s="18"/>
      <c r="D76" s="31" t="s">
        <v>41</v>
      </c>
      <c r="E76" s="31" t="s">
        <v>33</v>
      </c>
      <c r="F76" s="17" t="str">
        <f>IF(B76="UPS","AUXILARY","N/A")</f>
        <v>N/A</v>
      </c>
      <c r="G76" s="44"/>
    </row>
    <row r="77" spans="2:7" x14ac:dyDescent="0.25">
      <c r="B77" s="38"/>
      <c r="C77" s="39"/>
      <c r="D77" s="31" t="s">
        <v>33</v>
      </c>
      <c r="E77" s="31" t="s">
        <v>33</v>
      </c>
      <c r="F77" s="17" t="str">
        <f>IF(B77="MINI DC I/O 1","ON DISPLAY INTERFACE","N/A")</f>
        <v>N/A</v>
      </c>
      <c r="G77" s="44"/>
    </row>
    <row r="78" spans="2:7" x14ac:dyDescent="0.25">
      <c r="B78" s="38"/>
      <c r="C78" s="39"/>
      <c r="D78" s="31" t="s">
        <v>33</v>
      </c>
      <c r="E78" s="31" t="s">
        <v>33</v>
      </c>
      <c r="F78" s="17" t="str">
        <f>IF(B78="MINI DC I/O 2","ON DISPLAY INTERFACE","N/A")</f>
        <v>N/A</v>
      </c>
      <c r="G78" s="44"/>
    </row>
    <row r="79" spans="2:7" x14ac:dyDescent="0.25">
      <c r="B79" s="38"/>
      <c r="C79" s="39"/>
      <c r="D79" s="31" t="s">
        <v>33</v>
      </c>
      <c r="E79" s="31" t="s">
        <v>33</v>
      </c>
      <c r="F79" s="17" t="str">
        <f>IF(B79="MINI DC I/O 3","ON DISPLAY INTERFACE","N/A")</f>
        <v>N/A</v>
      </c>
      <c r="G79" s="44"/>
    </row>
    <row r="80" spans="2:7" x14ac:dyDescent="0.25">
      <c r="B80" s="38" t="s">
        <v>45</v>
      </c>
      <c r="C80" s="39"/>
      <c r="D80" s="31" t="s">
        <v>33</v>
      </c>
      <c r="E80" s="31" t="s">
        <v>33</v>
      </c>
      <c r="F80" s="17" t="str">
        <f>IF(B80="MINI DC I/O 4","ON DISPLAY INTERFACE","N/A")</f>
        <v>N/A</v>
      </c>
      <c r="G80" s="44"/>
    </row>
    <row r="81" spans="2:7" x14ac:dyDescent="0.25">
      <c r="B81" s="38" t="s">
        <v>45</v>
      </c>
      <c r="C81" s="39"/>
      <c r="D81" s="31" t="s">
        <v>33</v>
      </c>
      <c r="E81" s="31" t="s">
        <v>33</v>
      </c>
      <c r="F81" s="17" t="str">
        <f>IF(B81="MINI DC I/O 5","ON DISPLAY INTERFACE","N/A")</f>
        <v>N/A</v>
      </c>
      <c r="G81" s="44"/>
    </row>
    <row r="82" spans="2:7" ht="15.75" thickBot="1" x14ac:dyDescent="0.3">
      <c r="B82" s="53" t="s">
        <v>45</v>
      </c>
      <c r="C82" s="54"/>
      <c r="D82" s="13" t="s">
        <v>33</v>
      </c>
      <c r="E82" s="13" t="s">
        <v>33</v>
      </c>
      <c r="F82" s="20" t="str">
        <f>IF(B82="MINI DC I/O 6","ON DISPLAY INTERFACE","N/A")</f>
        <v>N/A</v>
      </c>
      <c r="G82" s="45"/>
    </row>
    <row r="83" spans="2:7" ht="15.75" thickBot="1" x14ac:dyDescent="0.3">
      <c r="B83" s="2"/>
      <c r="C83" s="12"/>
      <c r="D83" s="12"/>
      <c r="E83" s="11"/>
      <c r="F83" s="4"/>
      <c r="G83" s="8"/>
    </row>
    <row r="84" spans="2:7" x14ac:dyDescent="0.25">
      <c r="B84" s="66" t="s">
        <v>40</v>
      </c>
      <c r="C84" s="67"/>
      <c r="D84" s="67"/>
      <c r="E84" s="67"/>
      <c r="F84" s="67"/>
      <c r="G84" s="46"/>
    </row>
    <row r="85" spans="2:7" x14ac:dyDescent="0.25">
      <c r="B85" s="72" t="s">
        <v>36</v>
      </c>
      <c r="C85" s="73"/>
      <c r="D85" s="74"/>
      <c r="E85" s="68" t="s">
        <v>41</v>
      </c>
      <c r="F85" s="39"/>
      <c r="G85" s="47"/>
    </row>
    <row r="86" spans="2:7" x14ac:dyDescent="0.25">
      <c r="B86" s="61" t="s">
        <v>37</v>
      </c>
      <c r="C86" s="62"/>
      <c r="D86" s="62"/>
      <c r="E86" s="69" t="s">
        <v>41</v>
      </c>
      <c r="F86" s="69"/>
      <c r="G86" s="47"/>
    </row>
    <row r="87" spans="2:7" x14ac:dyDescent="0.25">
      <c r="B87" s="61" t="s">
        <v>38</v>
      </c>
      <c r="C87" s="62"/>
      <c r="D87" s="62"/>
      <c r="E87" s="69" t="s">
        <v>41</v>
      </c>
      <c r="F87" s="69"/>
      <c r="G87" s="47"/>
    </row>
    <row r="88" spans="2:7" ht="15.75" thickBot="1" x14ac:dyDescent="0.3">
      <c r="B88" s="63" t="s">
        <v>39</v>
      </c>
      <c r="C88" s="64"/>
      <c r="D88" s="65"/>
      <c r="E88" s="70" t="s">
        <v>41</v>
      </c>
      <c r="F88" s="71"/>
      <c r="G88" s="48"/>
    </row>
    <row r="89" spans="2:7" x14ac:dyDescent="0.25">
      <c r="B89" s="2"/>
      <c r="C89" s="12"/>
      <c r="D89" s="12"/>
      <c r="E89" s="11"/>
      <c r="F89" s="4"/>
      <c r="G89" s="8"/>
    </row>
    <row r="90" spans="2:7" ht="15.75" thickBot="1" x14ac:dyDescent="0.3"/>
    <row r="91" spans="2:7" x14ac:dyDescent="0.25">
      <c r="B91" s="9" t="s">
        <v>34</v>
      </c>
      <c r="C91" s="10"/>
      <c r="D91" s="10"/>
      <c r="E91" s="10"/>
      <c r="F91" s="10"/>
      <c r="G91" s="1"/>
    </row>
    <row r="92" spans="2:7" x14ac:dyDescent="0.25">
      <c r="B92" s="86" t="s">
        <v>60</v>
      </c>
      <c r="C92" s="87"/>
      <c r="D92" s="87"/>
      <c r="E92" s="2" t="s">
        <v>61</v>
      </c>
      <c r="F92" s="2"/>
      <c r="G92" s="3"/>
    </row>
    <row r="93" spans="2:7" x14ac:dyDescent="0.25">
      <c r="B93" s="86" t="s">
        <v>62</v>
      </c>
      <c r="C93" s="87"/>
      <c r="D93" s="87"/>
      <c r="E93" s="2" t="s">
        <v>63</v>
      </c>
      <c r="F93" s="2"/>
      <c r="G93" s="3"/>
    </row>
    <row r="94" spans="2:7" x14ac:dyDescent="0.25">
      <c r="B94" s="86" t="s">
        <v>64</v>
      </c>
      <c r="C94" s="87"/>
      <c r="D94" s="87"/>
      <c r="E94" s="2" t="s">
        <v>65</v>
      </c>
      <c r="F94" s="2"/>
      <c r="G94" s="3"/>
    </row>
    <row r="95" spans="2:7" x14ac:dyDescent="0.25">
      <c r="B95" s="86" t="s">
        <v>66</v>
      </c>
      <c r="C95" s="87"/>
      <c r="D95" s="87"/>
      <c r="E95" s="88" t="s">
        <v>67</v>
      </c>
      <c r="F95" s="2"/>
      <c r="G95" s="3"/>
    </row>
    <row r="96" spans="2:7" x14ac:dyDescent="0.25">
      <c r="B96" s="86" t="s">
        <v>68</v>
      </c>
      <c r="C96" s="87"/>
      <c r="D96" s="87"/>
      <c r="E96" s="88" t="s">
        <v>69</v>
      </c>
      <c r="F96" s="2"/>
      <c r="G96" s="3"/>
    </row>
    <row r="97" spans="2:7" x14ac:dyDescent="0.25">
      <c r="B97" s="86" t="s">
        <v>70</v>
      </c>
      <c r="C97" s="87"/>
      <c r="D97" s="87"/>
      <c r="E97" s="88" t="s">
        <v>71</v>
      </c>
      <c r="F97" s="2"/>
      <c r="G97" s="3"/>
    </row>
    <row r="98" spans="2:7" x14ac:dyDescent="0.25">
      <c r="B98" s="86" t="s">
        <v>72</v>
      </c>
      <c r="C98" s="87"/>
      <c r="D98" s="87"/>
      <c r="E98" s="88" t="s">
        <v>73</v>
      </c>
      <c r="F98" s="2"/>
      <c r="G98" s="3"/>
    </row>
    <row r="99" spans="2:7" x14ac:dyDescent="0.25">
      <c r="B99" s="86" t="s">
        <v>74</v>
      </c>
      <c r="C99" s="87"/>
      <c r="D99" s="87"/>
      <c r="E99" s="88" t="s">
        <v>75</v>
      </c>
      <c r="F99" s="2"/>
      <c r="G99" s="3"/>
    </row>
    <row r="100" spans="2:7" x14ac:dyDescent="0.25">
      <c r="B100" s="86" t="s">
        <v>76</v>
      </c>
      <c r="C100" s="87"/>
      <c r="D100" s="87"/>
      <c r="E100" s="88" t="s">
        <v>77</v>
      </c>
      <c r="F100" s="2"/>
      <c r="G100" s="3"/>
    </row>
    <row r="101" spans="2:7" ht="15.75" thickBot="1" x14ac:dyDescent="0.3">
      <c r="B101" s="5"/>
      <c r="C101" s="6"/>
      <c r="D101" s="6"/>
      <c r="E101" s="6"/>
      <c r="F101" s="6"/>
      <c r="G101" s="7"/>
    </row>
    <row r="102" spans="2:7" x14ac:dyDescent="0.25">
      <c r="B102" s="2"/>
      <c r="C102" s="2"/>
      <c r="D102" s="2"/>
      <c r="E102" s="2"/>
      <c r="F102" s="2"/>
      <c r="G102" s="2"/>
    </row>
    <row r="103" spans="2:7" x14ac:dyDescent="0.25">
      <c r="B103" t="s">
        <v>35</v>
      </c>
    </row>
  </sheetData>
  <mergeCells count="121"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G60:G73"/>
    <mergeCell ref="B61:C61"/>
    <mergeCell ref="B62:C62"/>
    <mergeCell ref="B74:F74"/>
    <mergeCell ref="G74:G82"/>
    <mergeCell ref="B75:C75"/>
    <mergeCell ref="B77:C77"/>
    <mergeCell ref="B78:C78"/>
    <mergeCell ref="B79:C79"/>
    <mergeCell ref="B80:C80"/>
    <mergeCell ref="B81:C81"/>
    <mergeCell ref="B82:C82"/>
    <mergeCell ref="B64:C64"/>
    <mergeCell ref="B65:C65"/>
    <mergeCell ref="B66:C66"/>
    <mergeCell ref="B67:C67"/>
    <mergeCell ref="B68:C68"/>
    <mergeCell ref="B69:C69"/>
    <mergeCell ref="B71:C71"/>
    <mergeCell ref="B72:C72"/>
    <mergeCell ref="B84:F84"/>
    <mergeCell ref="G84:G88"/>
    <mergeCell ref="B85:D85"/>
    <mergeCell ref="E85:F85"/>
    <mergeCell ref="B86:D86"/>
    <mergeCell ref="E86:F86"/>
    <mergeCell ref="B87:D87"/>
    <mergeCell ref="E87:F87"/>
    <mergeCell ref="B88:D88"/>
    <mergeCell ref="E88:F88"/>
    <mergeCell ref="D46:F46"/>
    <mergeCell ref="B60:F60"/>
    <mergeCell ref="B73:C73"/>
    <mergeCell ref="B56:C56"/>
    <mergeCell ref="D56:F56"/>
    <mergeCell ref="B57:C57"/>
    <mergeCell ref="D57:F57"/>
    <mergeCell ref="B58:C58"/>
    <mergeCell ref="D58:F58"/>
    <mergeCell ref="B47:F47"/>
    <mergeCell ref="B63:C63"/>
    <mergeCell ref="G47:G48"/>
    <mergeCell ref="B48:C48"/>
    <mergeCell ref="D48:F48"/>
    <mergeCell ref="B49:C49"/>
    <mergeCell ref="D49:F49"/>
    <mergeCell ref="G49:G58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12:C12"/>
    <mergeCell ref="B13:C13"/>
    <mergeCell ref="D11:F11"/>
    <mergeCell ref="D12:F12"/>
    <mergeCell ref="D13:F13"/>
    <mergeCell ref="D3:F3"/>
    <mergeCell ref="D8:F8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</mergeCells>
  <dataValidations count="27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MONOCHROME"</formula1>
    </dataValidation>
    <dataValidation type="list" errorStyle="warning" allowBlank="1" showInputMessage="1" showErrorMessage="1" sqref="D8:F8 D53:F53" xr:uid="{00000000-0002-0000-0000-000003000000}">
      <formula1>"9X5,9X15,16X16,24X16,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29 O74" xr:uid="{00000000-0002-0000-0000-000007000000}">
      <formula1>"DOOR SWITCH 2 (TC), "</formula1>
    </dataValidation>
    <dataValidation type="list" errorStyle="warning" allowBlank="1" showInputMessage="1" showErrorMessage="1" sqref="B30:C30 B75:C75" xr:uid="{00000000-0002-0000-0000-000008000000}">
      <formula1>"--,DOOR SWITCH 2 (TC),'"</formula1>
    </dataValidation>
    <dataValidation type="list" allowBlank="1" showInputMessage="1" showErrorMessage="1" sqref="D27 D72" xr:uid="{00000000-0002-0000-0000-000009000000}">
      <formula1>"0,1,2"</formula1>
    </dataValidation>
    <dataValidation type="list" allowBlank="1" showInputMessage="1" showErrorMessage="1" sqref="D21 D66" xr:uid="{00000000-0002-0000-0000-00000A000000}">
      <formula1>"0,1"</formula1>
    </dataValidation>
    <dataValidation type="list" allowBlank="1" showInputMessage="1" showErrorMessage="1" sqref="D26 D71" xr:uid="{00000000-0002-0000-0000-00000B000000}">
      <formula1>"YES,NO"</formula1>
    </dataValidation>
    <dataValidation type="list" errorStyle="warning" allowBlank="1" showInputMessage="1" showErrorMessage="1" sqref="D24:D25 D69:D70" xr:uid="{00000000-0002-0000-0000-00000C000000}">
      <formula1>"YES,NO"</formula1>
    </dataValidation>
    <dataValidation type="list" allowBlank="1" showInputMessage="1" showErrorMessage="1" sqref="D31 D76" xr:uid="{00000000-0002-0000-0000-00000D000000}">
      <formula1>"CONTROL EQUIPMENT,ENTIRE DISPLAY,N/A"</formula1>
    </dataValidation>
    <dataValidation type="list" errorStyle="warning" allowBlank="1" showInputMessage="1" showErrorMessage="1" sqref="C31 C76" xr:uid="{00000000-0002-0000-0000-00000E000000}">
      <formula1>"--,ALPHA FXM SERIES,TRIPPLITE,'"</formula1>
    </dataValidation>
    <dataValidation type="list" errorStyle="warning" allowBlank="1" showInputMessage="1" showErrorMessage="1" sqref="B31 B76" xr:uid="{00000000-0002-0000-0000-00000F000000}">
      <formula1>"--,UPS,'"</formula1>
    </dataValidation>
    <dataValidation type="list" allowBlank="1" showInputMessage="1" showErrorMessage="1" sqref="B32 B77" xr:uid="{00000000-0002-0000-0000-000010000000}">
      <formula1>"MINI DC I/O 1,'"</formula1>
    </dataValidation>
    <dataValidation type="list" allowBlank="1" showInputMessage="1" showErrorMessage="1" sqref="B33:C33 B78:C78" xr:uid="{00000000-0002-0000-0000-000011000000}">
      <formula1>"MINI DC I/O 2,'"</formula1>
    </dataValidation>
    <dataValidation type="list" allowBlank="1" showInputMessage="1" showErrorMessage="1" sqref="B34:C34 B79:C79" xr:uid="{00000000-0002-0000-0000-000012000000}">
      <formula1>"MINI DC I/O 3,'"</formula1>
    </dataValidation>
    <dataValidation type="list" allowBlank="1" showInputMessage="1" showErrorMessage="1" sqref="B35:C35 B80:C80" xr:uid="{00000000-0002-0000-0000-000013000000}">
      <formula1>"MINI DC I/O 4,'"</formula1>
    </dataValidation>
    <dataValidation type="list" allowBlank="1" showInputMessage="1" showErrorMessage="1" sqref="B36:C36 B81:C81" xr:uid="{00000000-0002-0000-0000-000014000000}">
      <formula1>"MINI DC I/O 5,'"</formula1>
    </dataValidation>
    <dataValidation type="list" allowBlank="1" showInputMessage="1" showErrorMessage="1" sqref="B37:C37 B82:C82" xr:uid="{00000000-0002-0000-0000-000015000000}">
      <formula1>"MINI DC I/O 6,'"</formula1>
    </dataValidation>
    <dataValidation type="list" errorStyle="warning" allowBlank="1" showInputMessage="1" showErrorMessage="1" sqref="D23 D68" xr:uid="{00000000-0002-0000-0000-000016000000}">
      <formula1>"NO,1,2,3,4,5,6,7,8,9,10"</formula1>
    </dataValidation>
    <dataValidation type="list" errorStyle="warning" allowBlank="1" showInputMessage="1" showErrorMessage="1" sqref="D22 D67" xr:uid="{00000000-0002-0000-0000-000017000000}">
      <formula1>"1,2,3,4,5,6,7,8,9,10"</formula1>
    </dataValidation>
    <dataValidation type="list" errorStyle="warning" allowBlank="1" showInputMessage="1" showErrorMessage="1" sqref="D20 D65" xr:uid="{00000000-0002-0000-0000-000018000000}">
      <formula1>"1,2,3,4,5,6,7,8"</formula1>
    </dataValidation>
    <dataValidation type="list" errorStyle="warning" allowBlank="1" showInputMessage="1" showErrorMessage="1" sqref="D28 D73" xr:uid="{00000000-0002-0000-0000-000019000000}">
      <formula1>"1,2"</formula1>
    </dataValidation>
    <dataValidation type="list" errorStyle="warning" allowBlank="1" showInputMessage="1" showErrorMessage="1" sqref="F23 F68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VM-1020-7x20-66-RG</Model_x0020_Number>
    <OrderProject_x0020_ID xmlns="60f23eb2-5cd4-4b04-9c2e-17a4528dea34">C26843</OrderProject_x0020_ID>
    <Rev xmlns="63c2c479-d606-4150-9495-4e4a0a1fffcf">00</Rev>
    <PartNum xmlns="63c2c479-d606-4150-9495-4e4a0a1fffcf" xsi:nil="true"/>
    <DocNumber xmlns="63c2c479-d606-4150-9495-4e4a0a1fffcf">DD4099094</Doc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CE5052-51F5-4097-BC8F-BB1C32890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8F233B-86C1-40D7-9CEC-5C9D5A95BFA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60f23eb2-5cd4-4b04-9c2e-17a4528dea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D01458A-67C9-4368-9ABA-527BE4D9AD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C26843 NY DOT, Site Config, VM-1020-7x20-66-RG</dc:title>
  <dc:creator>Dan Muzzey</dc:creator>
  <cp:lastModifiedBy>Haley Wilson</cp:lastModifiedBy>
  <cp:lastPrinted>2019-02-27T16:09:00Z</cp:lastPrinted>
  <dcterms:created xsi:type="dcterms:W3CDTF">2017-03-27T20:46:42Z</dcterms:created>
  <dcterms:modified xsi:type="dcterms:W3CDTF">2019-02-27T16:09:08Z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