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208720B7-DC38-4EA4-A192-CB7A13C39092}" xr6:coauthVersionLast="41" xr6:coauthVersionMax="41" xr10:uidLastSave="{00000000-0000-0000-0000-000000000000}"/>
  <bookViews>
    <workbookView xWindow="2040" yWindow="3435" windowWidth="25185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F36" i="1" l="1"/>
  <c r="F42" i="1"/>
  <c r="F41" i="1"/>
  <c r="F40" i="1"/>
  <c r="F39" i="1"/>
  <c r="F38" i="1"/>
  <c r="F37" i="1"/>
  <c r="F35" i="1" l="1"/>
  <c r="E35" i="1"/>
  <c r="D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<sst xmlns="http://schemas.openxmlformats.org/spreadsheetml/2006/main" count="120" uniqueCount="63">
  <si>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</si>
  <si>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</si>
  <si>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</si>
  <si>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</si>
  <si>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</si>
  <si>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</si>
  <si>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</si>
  <si>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</si>
  <si>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</si>
  <si>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</si>
  <si>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</si>
  <si>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</si>
  <si>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</si>
  <si>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</si>
  <si>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</si>
  <si>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PERIPHERAL CONFIGURATION</t>
  </si>
  <si>
    <t>ADDRESS</t>
  </si>
  <si>
    <t>LOCATION</t>
  </si>
  <si>
    <t>DEFAULT</t>
  </si>
  <si>
    <t>ON DISPLAY INTERFACE</t>
  </si>
  <si>
    <t>REAR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</si>
  <si>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</si>
  <si>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</si>
  <si>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</si>
  <si>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</si>
  <si>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</si>
  <si>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</si>
  <si>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</si>
  <si>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</si>
  <si>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CONFIGURATION                                        FOR DISPLAY TYPE</t>
  </si>
  <si>
    <t>ADVANCED SETUP</t>
  </si>
  <si>
    <t>VF</t>
  </si>
  <si>
    <t/>
  </si>
  <si>
    <t>FACE FANS</t>
  </si>
  <si>
    <t>NO</t>
  </si>
  <si>
    <t>Rev 00</t>
  </si>
  <si>
    <t>FULL COLOR</t>
  </si>
  <si>
    <t>ProLink5</t>
  </si>
  <si>
    <t>MULTI-DIRECTIONAL (MDLS)</t>
  </si>
  <si>
    <t>HAS DCIO</t>
  </si>
  <si>
    <t>VCB II RETRO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</si>
  <si>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</si>
  <si>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</si>
  <si>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</si>
  <si>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</si>
  <si>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</si>
  <si>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</si>
  <si>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CHOOSE POWER SYSTEM</t>
  </si>
  <si>
    <t>ADD LIGHT SENSORS (LUX)</t>
  </si>
  <si>
    <t>ADD TEMP SENSORS</t>
  </si>
  <si>
    <t>HAS HUMIDITY SENSORS</t>
  </si>
  <si>
    <t>HAS ISOLATION BOARDS</t>
  </si>
  <si>
    <t>HAS DOOR SENSORS (SIGN)</t>
  </si>
  <si>
    <t>YES 1</t>
  </si>
  <si>
    <t>NOT CONNECTED TO MODULE</t>
  </si>
  <si>
    <t>HAS BEACONS</t>
  </si>
  <si>
    <t>HAS SURGE SUPPRESSORS</t>
  </si>
  <si>
    <t>16X16</t>
  </si>
  <si>
    <t>MEDIUM TEMP (MT)</t>
  </si>
  <si>
    <t>PS REDUNDANCY BOARD</t>
  </si>
  <si>
    <t>DD4152670</t>
  </si>
  <si>
    <t>C26846 Ohio DOT, Site Config, VF-2360-144X912-20-RGB</t>
  </si>
  <si>
    <t>YES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</si>
</sst>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9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6"/>
  <sheetViews>
    <sheetView tabSelected="1" workbookViewId="0">
      <selection activeCell="D32" sqref="D3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60</v>
      </c>
      <c r="D1" s="42" t="s">
        <v>61</v>
      </c>
      <c r="E1" s="42"/>
      <c r="F1" s="42"/>
      <c r="G1" t="s">
        <v>35</v>
      </c>
    </row>
    <row r="2" spans="2:7" x14ac:dyDescent="0.25">
      <c r="B2" s="66" t="s">
        <v>0</v>
      </c>
      <c r="C2" s="67"/>
      <c r="D2" s="67"/>
      <c r="E2" s="67"/>
      <c r="F2" s="68"/>
      <c r="G2" s="82" t="s">
        <v>29</v>
      </c>
    </row>
    <row r="3" spans="2:7" ht="15.75" thickBot="1" x14ac:dyDescent="0.3">
      <c r="B3" s="74" t="s">
        <v>1</v>
      </c>
      <c r="C3" s="75"/>
      <c r="D3" s="80" t="s">
        <v>2</v>
      </c>
      <c r="E3" s="75"/>
      <c r="F3" s="81"/>
      <c r="G3" s="83"/>
    </row>
    <row r="4" spans="2:7" x14ac:dyDescent="0.25">
      <c r="B4" s="22" t="s">
        <v>3</v>
      </c>
      <c r="C4" s="21"/>
      <c r="D4" s="65" t="s">
        <v>31</v>
      </c>
      <c r="E4" s="65"/>
      <c r="F4" s="65"/>
      <c r="G4" s="62">
        <v>1</v>
      </c>
    </row>
    <row r="5" spans="2:7" x14ac:dyDescent="0.25">
      <c r="B5" s="22" t="s">
        <v>4</v>
      </c>
      <c r="C5" s="21"/>
      <c r="D5" s="65" t="s">
        <v>20</v>
      </c>
      <c r="E5" s="65"/>
      <c r="F5" s="65"/>
      <c r="G5" s="63"/>
    </row>
    <row r="6" spans="2:7" x14ac:dyDescent="0.25">
      <c r="B6" s="54" t="s">
        <v>5</v>
      </c>
      <c r="C6" s="21" t="s">
        <v>6</v>
      </c>
      <c r="D6" s="65" t="s">
        <v>36</v>
      </c>
      <c r="E6" s="65"/>
      <c r="F6" s="65"/>
      <c r="G6" s="63"/>
    </row>
    <row r="7" spans="2:7" x14ac:dyDescent="0.25">
      <c r="B7" s="54"/>
      <c r="C7" s="21" t="s">
        <v>7</v>
      </c>
      <c r="D7" s="65" t="s">
        <v>37</v>
      </c>
      <c r="E7" s="65"/>
      <c r="F7" s="65"/>
      <c r="G7" s="63"/>
    </row>
    <row r="8" spans="2:7" x14ac:dyDescent="0.25">
      <c r="B8" s="54"/>
      <c r="C8" s="21" t="s">
        <v>8</v>
      </c>
      <c r="D8" s="65" t="s">
        <v>57</v>
      </c>
      <c r="E8" s="65"/>
      <c r="F8" s="65"/>
      <c r="G8" s="63"/>
    </row>
    <row r="9" spans="2:7" x14ac:dyDescent="0.25">
      <c r="B9" s="54"/>
      <c r="C9" s="21" t="s">
        <v>9</v>
      </c>
      <c r="D9" s="79">
        <f>IF(D8="16x16",20,IF(D8="20x20",16,IF(D8="25x25",13,"FALSE")))</f>
        <v>20</v>
      </c>
      <c r="E9" s="79"/>
      <c r="F9" s="79"/>
      <c r="G9" s="63"/>
    </row>
    <row r="10" spans="2:7" x14ac:dyDescent="0.25">
      <c r="B10" s="76" t="s">
        <v>10</v>
      </c>
      <c r="C10" s="65"/>
      <c r="D10" s="79">
        <v>144</v>
      </c>
      <c r="E10" s="79"/>
      <c r="F10" s="79"/>
      <c r="G10" s="63"/>
    </row>
    <row r="11" spans="2:7" x14ac:dyDescent="0.25">
      <c r="B11" s="76" t="s">
        <v>11</v>
      </c>
      <c r="C11" s="65"/>
      <c r="D11" s="79">
        <v>912</v>
      </c>
      <c r="E11" s="79"/>
      <c r="F11" s="79"/>
      <c r="G11" s="63"/>
    </row>
    <row r="12" spans="2:7" x14ac:dyDescent="0.25">
      <c r="B12" s="76" t="s">
        <v>12</v>
      </c>
      <c r="C12" s="65"/>
      <c r="D12" s="65" t="s">
        <v>14</v>
      </c>
      <c r="E12" s="65"/>
      <c r="F12" s="65"/>
      <c r="G12" s="63"/>
    </row>
    <row r="13" spans="2:7" ht="15.75" thickBot="1" x14ac:dyDescent="0.3">
      <c r="B13" s="77" t="s">
        <v>13</v>
      </c>
      <c r="C13" s="78"/>
      <c r="D13" s="47">
        <v>4</v>
      </c>
      <c r="E13" s="47"/>
      <c r="F13" s="47"/>
      <c r="G13" s="64"/>
    </row>
    <row r="14" spans="2:7" ht="15.75" thickBot="1" x14ac:dyDescent="0.3"/>
    <row r="15" spans="2:7" x14ac:dyDescent="0.25">
      <c r="B15" s="66" t="s">
        <v>15</v>
      </c>
      <c r="C15" s="67"/>
      <c r="D15" s="67"/>
      <c r="E15" s="67"/>
      <c r="F15" s="68"/>
      <c r="G15" s="59">
        <v>1</v>
      </c>
    </row>
    <row r="16" spans="2:7" x14ac:dyDescent="0.25">
      <c r="B16" s="55" t="s">
        <v>1</v>
      </c>
      <c r="C16" s="56"/>
      <c r="D16" s="15" t="s">
        <v>2</v>
      </c>
      <c r="E16" s="15" t="s">
        <v>16</v>
      </c>
      <c r="F16" s="15" t="s">
        <v>17</v>
      </c>
      <c r="G16" s="60"/>
    </row>
    <row r="17" spans="2:7" x14ac:dyDescent="0.25">
      <c r="B17" s="26" t="s">
        <v>48</v>
      </c>
      <c r="C17" s="25"/>
      <c r="D17" s="21" t="s">
        <v>38</v>
      </c>
      <c r="E17" s="21" t="s">
        <v>18</v>
      </c>
      <c r="F17" s="21" t="s">
        <v>19</v>
      </c>
      <c r="G17" s="60"/>
    </row>
    <row r="18" spans="2:7" x14ac:dyDescent="0.25">
      <c r="B18" s="40" t="s">
        <v>49</v>
      </c>
      <c r="C18" s="41"/>
      <c r="D18" s="21" t="s">
        <v>5</v>
      </c>
      <c r="E18" s="21" t="s">
        <v>18</v>
      </c>
      <c r="F18" s="21" t="s">
        <v>19</v>
      </c>
      <c r="G18" s="60"/>
    </row>
    <row r="19" spans="2:7" x14ac:dyDescent="0.25">
      <c r="B19" s="26" t="s">
        <v>50</v>
      </c>
      <c r="C19" s="25"/>
      <c r="D19" s="21" t="s">
        <v>34</v>
      </c>
      <c r="E19" s="21" t="s">
        <v>18</v>
      </c>
      <c r="F19" s="21" t="s">
        <v>19</v>
      </c>
      <c r="G19" s="60"/>
    </row>
    <row r="20" spans="2:7" x14ac:dyDescent="0.25">
      <c r="B20" s="26" t="s">
        <v>51</v>
      </c>
      <c r="C20" s="25"/>
      <c r="D20" s="28" t="s">
        <v>34</v>
      </c>
      <c r="E20" s="16" t="s">
        <v>22</v>
      </c>
      <c r="F20" s="21" t="s">
        <v>19</v>
      </c>
      <c r="G20" s="60"/>
    </row>
    <row r="21" spans="2:7" x14ac:dyDescent="0.25">
      <c r="B21" s="26" t="s">
        <v>39</v>
      </c>
      <c r="C21" s="25"/>
      <c r="D21" s="31" t="s">
        <v>21</v>
      </c>
      <c r="E21" s="31" t="s">
        <v>22</v>
      </c>
      <c r="F21" s="23" t="s">
        <v>22</v>
      </c>
      <c r="G21" s="60"/>
    </row>
    <row r="22" spans="2:7" x14ac:dyDescent="0.25">
      <c r="B22" s="26" t="s">
        <v>40</v>
      </c>
      <c r="C22" s="25"/>
      <c r="D22" s="31" t="s">
        <v>34</v>
      </c>
      <c r="E22" s="31" t="s">
        <v>22</v>
      </c>
      <c r="F22" s="23" t="s">
        <v>22</v>
      </c>
      <c r="G22" s="60"/>
    </row>
    <row r="23" spans="2:7" x14ac:dyDescent="0.25">
      <c r="B23" s="26" t="s">
        <v>52</v>
      </c>
      <c r="C23" s="25"/>
      <c r="D23" s="16" t="s">
        <v>53</v>
      </c>
      <c r="E23" s="16" t="s">
        <v>22</v>
      </c>
      <c r="F23" s="23" t="s">
        <v>54</v>
      </c>
      <c r="G23" s="60"/>
    </row>
    <row r="24" spans="2:7" x14ac:dyDescent="0.25">
      <c r="B24" s="26" t="s">
        <v>41</v>
      </c>
      <c r="C24" s="25"/>
      <c r="D24" s="28" t="s">
        <v>34</v>
      </c>
      <c r="E24" s="16" t="s">
        <v>22</v>
      </c>
      <c r="F24" s="23" t="s">
        <v>22</v>
      </c>
      <c r="G24" s="60"/>
    </row>
    <row r="25" spans="2:7" x14ac:dyDescent="0.25">
      <c r="B25" s="26" t="s">
        <v>42</v>
      </c>
      <c r="C25" s="25"/>
      <c r="D25" s="27" t="s">
        <v>21</v>
      </c>
      <c r="E25" s="16" t="s">
        <v>22</v>
      </c>
      <c r="F25" s="23" t="s">
        <v>22</v>
      </c>
      <c r="G25" s="60"/>
    </row>
    <row r="26" spans="2:7" x14ac:dyDescent="0.25">
      <c r="B26" s="26" t="s">
        <v>43</v>
      </c>
      <c r="C26" s="25"/>
      <c r="D26" s="33" t="s">
        <v>58</v>
      </c>
      <c r="E26" s="31"/>
      <c r="F26" s="23"/>
      <c r="G26" s="60"/>
    </row>
    <row r="27" spans="2:7" x14ac:dyDescent="0.25">
      <c r="B27" s="26" t="s">
        <v>44</v>
      </c>
      <c r="C27" s="25"/>
      <c r="D27" s="24" t="s">
        <v>34</v>
      </c>
      <c r="E27" s="16" t="s">
        <v>22</v>
      </c>
      <c r="F27" s="23" t="s">
        <v>22</v>
      </c>
      <c r="G27" s="60"/>
    </row>
    <row r="28" spans="2:7" x14ac:dyDescent="0.25">
      <c r="B28" s="26" t="s">
        <v>45</v>
      </c>
      <c r="C28" s="25"/>
      <c r="D28" s="24" t="s">
        <v>34</v>
      </c>
      <c r="E28" s="16" t="s">
        <v>22</v>
      </c>
      <c r="F28" s="23" t="s">
        <v>22</v>
      </c>
      <c r="G28" s="60"/>
    </row>
    <row r="29" spans="2:7" x14ac:dyDescent="0.25">
      <c r="B29" s="29" t="s">
        <v>33</v>
      </c>
      <c r="C29" s="30"/>
      <c r="D29" s="27" t="s">
        <v>34</v>
      </c>
      <c r="E29" s="28" t="s">
        <v>22</v>
      </c>
      <c r="F29" s="23" t="s">
        <v>22</v>
      </c>
      <c r="G29" s="60"/>
    </row>
    <row r="30" spans="2:7" x14ac:dyDescent="0.25">
      <c r="B30" s="26" t="s">
        <v>46</v>
      </c>
      <c r="C30" s="25"/>
      <c r="D30" s="24" t="s">
        <v>21</v>
      </c>
      <c r="E30" s="16" t="s">
        <v>22</v>
      </c>
      <c r="F30" s="23" t="s">
        <v>22</v>
      </c>
      <c r="G30" s="60"/>
    </row>
    <row r="31" spans="2:7" x14ac:dyDescent="0.25">
      <c r="B31" s="26" t="s">
        <v>55</v>
      </c>
      <c r="C31" s="25"/>
      <c r="D31" s="16" t="s">
        <v>34</v>
      </c>
      <c r="E31" s="16" t="s">
        <v>22</v>
      </c>
      <c r="F31" s="23" t="s">
        <v>22</v>
      </c>
      <c r="G31" s="60"/>
    </row>
    <row r="32" spans="2:7" x14ac:dyDescent="0.25">
      <c r="B32" s="26" t="s">
        <v>56</v>
      </c>
      <c r="C32" s="39"/>
      <c r="D32" s="35" t="s">
        <v>62</v>
      </c>
      <c r="E32" s="36" t="s">
        <v>22</v>
      </c>
      <c r="F32" s="37" t="s">
        <v>22</v>
      </c>
      <c r="G32" s="60"/>
    </row>
    <row r="33" spans="2:7" ht="15.75" thickBot="1" x14ac:dyDescent="0.3">
      <c r="B33" s="6" t="s">
        <v>47</v>
      </c>
      <c r="C33" s="34"/>
      <c r="D33" s="14" t="s">
        <v>59</v>
      </c>
      <c r="E33" s="32" t="s">
        <v>22</v>
      </c>
      <c r="F33" s="38" t="s">
        <v>22</v>
      </c>
      <c r="G33" s="61"/>
    </row>
    <row r="34" spans="2:7" x14ac:dyDescent="0.25">
      <c r="B34" s="66" t="s">
        <v>30</v>
      </c>
      <c r="C34" s="67"/>
      <c r="D34" s="67"/>
      <c r="E34" s="67"/>
      <c r="F34" s="68"/>
      <c r="G34" s="62">
        <v>1</v>
      </c>
    </row>
    <row r="35" spans="2:7" x14ac:dyDescent="0.25">
      <c r="B35" s="69"/>
      <c r="C35" s="70"/>
      <c r="D35" s="16" t="str">
        <f>IF(B35="DOOR SWITCH 2 (TC)",1,"N/A")</f>
        <v>N/A</v>
      </c>
      <c r="E35" s="16" t="str">
        <f>IF(B35="DOOR SWITCH 2 (TC)",1,"N/A")</f>
        <v>N/A</v>
      </c>
      <c r="F35" s="17" t="str">
        <f>IF(B35="DOOR SWITCH 2 (TC)","VIP 1","N/A")</f>
        <v>N/A</v>
      </c>
      <c r="G35" s="63"/>
    </row>
    <row r="36" spans="2:7" x14ac:dyDescent="0.25">
      <c r="B36" s="19"/>
      <c r="C36" s="18"/>
      <c r="D36" s="16" t="s">
        <v>28</v>
      </c>
      <c r="E36" s="16" t="s">
        <v>22</v>
      </c>
      <c r="F36" s="17" t="str">
        <f>IF(B36="UPS","AUXILARY","N/A")</f>
        <v>N/A</v>
      </c>
      <c r="G36" s="63"/>
    </row>
    <row r="37" spans="2:7" x14ac:dyDescent="0.25">
      <c r="B37" s="51"/>
      <c r="C37" s="46"/>
      <c r="D37" s="16" t="s">
        <v>22</v>
      </c>
      <c r="E37" s="16" t="s">
        <v>22</v>
      </c>
      <c r="F37" s="17" t="str">
        <f>IF(B37="MINI DC I/O 1","ON DISPLAY INTERFACE","N/A")</f>
        <v>N/A</v>
      </c>
      <c r="G37" s="63"/>
    </row>
    <row r="38" spans="2:7" x14ac:dyDescent="0.25">
      <c r="B38" s="51"/>
      <c r="C38" s="46"/>
      <c r="D38" s="16" t="s">
        <v>22</v>
      </c>
      <c r="E38" s="16" t="s">
        <v>22</v>
      </c>
      <c r="F38" s="17" t="str">
        <f>IF(B38="MINI DC I/O 2","ON DISPLAY INTERFACE","N/A")</f>
        <v>N/A</v>
      </c>
      <c r="G38" s="63"/>
    </row>
    <row r="39" spans="2:7" x14ac:dyDescent="0.25">
      <c r="B39" s="51"/>
      <c r="C39" s="46"/>
      <c r="D39" s="16" t="s">
        <v>22</v>
      </c>
      <c r="E39" s="16" t="s">
        <v>22</v>
      </c>
      <c r="F39" s="17" t="str">
        <f>IF(B39="MINI DC I/O 3","ON DISPLAY INTERFACE","N/A")</f>
        <v>N/A</v>
      </c>
      <c r="G39" s="63"/>
    </row>
    <row r="40" spans="2:7" x14ac:dyDescent="0.25">
      <c r="B40" s="51" t="s">
        <v>32</v>
      </c>
      <c r="C40" s="46"/>
      <c r="D40" s="16" t="s">
        <v>22</v>
      </c>
      <c r="E40" s="16" t="s">
        <v>22</v>
      </c>
      <c r="F40" s="17" t="str">
        <f>IF(B40="MINI DC I/O 4","ON DISPLAY INTERFACE","N/A")</f>
        <v>N/A</v>
      </c>
      <c r="G40" s="63"/>
    </row>
    <row r="41" spans="2:7" x14ac:dyDescent="0.25">
      <c r="B41" s="51" t="s">
        <v>32</v>
      </c>
      <c r="C41" s="46"/>
      <c r="D41" s="16" t="s">
        <v>22</v>
      </c>
      <c r="E41" s="16" t="s">
        <v>22</v>
      </c>
      <c r="F41" s="17" t="str">
        <f>IF(B41="MINI DC I/O 5","ON DISPLAY INTERFACE","N/A")</f>
        <v>N/A</v>
      </c>
      <c r="G41" s="63"/>
    </row>
    <row r="42" spans="2:7" ht="15.75" thickBot="1" x14ac:dyDescent="0.3">
      <c r="B42" s="57" t="s">
        <v>32</v>
      </c>
      <c r="C42" s="58"/>
      <c r="D42" s="14" t="s">
        <v>22</v>
      </c>
      <c r="E42" s="14" t="s">
        <v>22</v>
      </c>
      <c r="F42" s="20" t="str">
        <f>IF(B42="MINI DC I/O 6","ON DISPLAY INTERFACE","N/A")</f>
        <v>N/A</v>
      </c>
      <c r="G42" s="64"/>
    </row>
    <row r="43" spans="2:7" ht="15.75" thickBot="1" x14ac:dyDescent="0.3">
      <c r="B43" s="2"/>
      <c r="C43" s="13"/>
      <c r="D43" s="13"/>
      <c r="E43" s="12"/>
      <c r="F43" s="5"/>
      <c r="G43" s="9"/>
    </row>
    <row r="44" spans="2:7" x14ac:dyDescent="0.25">
      <c r="B44" s="43" t="s">
        <v>27</v>
      </c>
      <c r="C44" s="44"/>
      <c r="D44" s="44"/>
      <c r="E44" s="44"/>
      <c r="F44" s="44"/>
      <c r="G44" s="71"/>
    </row>
    <row r="45" spans="2:7" x14ac:dyDescent="0.25">
      <c r="B45" s="48" t="s">
        <v>25</v>
      </c>
      <c r="C45" s="49"/>
      <c r="D45" s="50"/>
      <c r="E45" s="45" t="s">
        <v>28</v>
      </c>
      <c r="F45" s="46"/>
      <c r="G45" s="72"/>
    </row>
    <row r="46" spans="2:7" ht="15.75" thickBot="1" x14ac:dyDescent="0.3">
      <c r="B46" s="52" t="s">
        <v>26</v>
      </c>
      <c r="C46" s="53"/>
      <c r="D46" s="53"/>
      <c r="E46" s="47" t="s">
        <v>28</v>
      </c>
      <c r="F46" s="47"/>
      <c r="G46" s="73"/>
    </row>
    <row r="47" spans="2:7" x14ac:dyDescent="0.25">
      <c r="B47" s="2"/>
      <c r="C47" s="13"/>
      <c r="D47" s="13"/>
      <c r="E47" s="12"/>
      <c r="F47" s="5"/>
      <c r="G47" s="9"/>
    </row>
    <row r="48" spans="2:7" x14ac:dyDescent="0.25">
      <c r="B48" s="2"/>
      <c r="C48" s="13"/>
      <c r="D48" s="13"/>
      <c r="E48" s="12"/>
      <c r="F48" s="5"/>
      <c r="G48" s="9"/>
    </row>
    <row r="49" spans="2:7" ht="15.75" thickBot="1" x14ac:dyDescent="0.3"/>
    <row r="50" spans="2:7" x14ac:dyDescent="0.25">
      <c r="B50" s="10" t="s">
        <v>23</v>
      </c>
      <c r="C50" s="11"/>
      <c r="D50" s="11"/>
      <c r="E50" s="11"/>
      <c r="F50" s="11"/>
      <c r="G50" s="1"/>
    </row>
    <row r="51" spans="2:7" x14ac:dyDescent="0.25">
      <c r="B51" s="4"/>
      <c r="C51" s="2"/>
      <c r="D51" s="2"/>
      <c r="E51" s="2"/>
      <c r="F51" s="2"/>
      <c r="G51" s="3"/>
    </row>
    <row r="52" spans="2:7" x14ac:dyDescent="0.25">
      <c r="B52" s="4"/>
      <c r="C52" s="2"/>
      <c r="D52" s="2"/>
      <c r="E52" s="2"/>
      <c r="F52" s="2"/>
      <c r="G52" s="3"/>
    </row>
    <row r="53" spans="2:7" x14ac:dyDescent="0.25">
      <c r="B53" s="4"/>
      <c r="C53" s="2"/>
      <c r="D53" s="2"/>
      <c r="E53" s="2"/>
      <c r="F53" s="2"/>
      <c r="G53" s="3"/>
    </row>
    <row r="54" spans="2:7" x14ac:dyDescent="0.25">
      <c r="B54" s="4"/>
      <c r="C54" s="2"/>
      <c r="D54" s="2"/>
      <c r="E54" s="2"/>
      <c r="F54" s="2"/>
      <c r="G54" s="3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ht="15.75" thickBot="1" x14ac:dyDescent="0.3">
      <c r="B64" s="6"/>
      <c r="C64" s="7"/>
      <c r="D64" s="7"/>
      <c r="E64" s="7"/>
      <c r="F64" s="7"/>
      <c r="G64" s="8"/>
    </row>
    <row r="66" spans="2:2" x14ac:dyDescent="0.25">
      <c r="B66" t="s">
        <v>24</v>
      </c>
    </row>
  </sheetData>
  <dataConsolidate/>
  <mergeCells count="39">
    <mergeCell ref="G44:G46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5:F15"/>
    <mergeCell ref="G4:G13"/>
    <mergeCell ref="D9:F9"/>
    <mergeCell ref="D10:F10"/>
    <mergeCell ref="G15:G33"/>
    <mergeCell ref="G34:G42"/>
    <mergeCell ref="D4:F4"/>
    <mergeCell ref="D5:F5"/>
    <mergeCell ref="D6:F6"/>
    <mergeCell ref="D7:F7"/>
    <mergeCell ref="D8:F8"/>
    <mergeCell ref="B34:F34"/>
    <mergeCell ref="B35:C35"/>
    <mergeCell ref="D1:F1"/>
    <mergeCell ref="B44:F44"/>
    <mergeCell ref="E45:F45"/>
    <mergeCell ref="E46:F46"/>
    <mergeCell ref="B45:D45"/>
    <mergeCell ref="B37:C37"/>
    <mergeCell ref="B38:C38"/>
    <mergeCell ref="B46:D46"/>
    <mergeCell ref="B6:B9"/>
    <mergeCell ref="B16:C16"/>
    <mergeCell ref="B39:C39"/>
    <mergeCell ref="B40:C40"/>
    <mergeCell ref="B41:C41"/>
    <mergeCell ref="B42:C42"/>
  </mergeCells>
  <dataValidations count="23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4" xr:uid="{00000000-0002-0000-0000-000007000000}">
      <formula1>"DOOR SWITCH 2 (TC), "</formula1>
    </dataValidation>
    <dataValidation type="list" allowBlank="1" showInputMessage="1" showErrorMessage="1" sqref="B35:C35" xr:uid="{00000000-0002-0000-0000-000008000000}">
      <formula1>"DOOR SWITCH 2 (TC),'"</formula1>
    </dataValidation>
    <dataValidation type="list" allowBlank="1" showInputMessage="1" showErrorMessage="1" sqref="D23" xr:uid="{00000000-0002-0000-0000-000009000000}">
      <formula1>"YES 1, NO"</formula1>
    </dataValidation>
    <dataValidation errorStyle="warning" allowBlank="1" showInputMessage="1" showErrorMessage="1" sqref="D29 D20:D22 F25:F26 D24:D25 D27" xr:uid="{00000000-0002-0000-0000-00000A000000}"/>
    <dataValidation type="list" allowBlank="1" showInputMessage="1" showErrorMessage="1" sqref="D36" xr:uid="{00000000-0002-0000-0000-00000B000000}">
      <formula1>"CONTROL EQUIPMENT,ENTIRE DISPLAY,N/A"</formula1>
    </dataValidation>
    <dataValidation type="list" errorStyle="warning" allowBlank="1" showInputMessage="1" showErrorMessage="1" sqref="C36" xr:uid="{00000000-0002-0000-0000-00000C000000}">
      <formula1>"ALPHA FXM SERIES,TRIPPLITE,'"</formula1>
    </dataValidation>
    <dataValidation type="list" allowBlank="1" showInputMessage="1" showErrorMessage="1" sqref="B36" xr:uid="{00000000-0002-0000-0000-00000D000000}">
      <formula1>"UPS,'"</formula1>
    </dataValidation>
    <dataValidation type="list" allowBlank="1" showInputMessage="1" showErrorMessage="1" sqref="B37" xr:uid="{00000000-0002-0000-0000-00000E000000}">
      <formula1>"MINI DC I/O 1,'"</formula1>
    </dataValidation>
    <dataValidation type="list" allowBlank="1" showInputMessage="1" showErrorMessage="1" sqref="B38:C38" xr:uid="{00000000-0002-0000-0000-00000F000000}">
      <formula1>"MINI DC I/O 2,'"</formula1>
    </dataValidation>
    <dataValidation type="list" allowBlank="1" showInputMessage="1" showErrorMessage="1" sqref="B39:C39" xr:uid="{00000000-0002-0000-0000-000010000000}">
      <formula1>"MINI DC I/O 3,'"</formula1>
    </dataValidation>
    <dataValidation type="list" allowBlank="1" showInputMessage="1" showErrorMessage="1" sqref="B40:C40" xr:uid="{00000000-0002-0000-0000-000011000000}">
      <formula1>"MINI DC I/O 4,'"</formula1>
    </dataValidation>
    <dataValidation type="list" allowBlank="1" showInputMessage="1" showErrorMessage="1" sqref="B41:C41" xr:uid="{00000000-0002-0000-0000-000012000000}">
      <formula1>"MINI DC I/O 5,'"</formula1>
    </dataValidation>
    <dataValidation type="list" allowBlank="1" showInputMessage="1" showErrorMessage="1" sqref="B42:C42" xr:uid="{00000000-0002-0000-0000-000013000000}">
      <formula1>"MINI DC I/O 6,'"</formula1>
    </dataValidation>
    <dataValidation type="list" errorStyle="warning" allowBlank="1" showInputMessage="1" showErrorMessage="1" sqref="D32" xr:uid="{00000000-0002-0000-0000-000014000000}">
      <formula1>"YES 1,YES 2"</formula1>
    </dataValidation>
    <dataValidation type="list" errorStyle="warning" allowBlank="1" showInputMessage="1" showErrorMessage="1" sqref="D26" xr:uid="{00000000-0002-0000-0000-000015000000}">
      <formula1>"LOW TEMP (LT), MEDIUM TEMP (MT), HIGH TEMP (HT)"</formula1>
    </dataValidation>
    <dataValidation type="list" errorStyle="warning" allowBlank="1" showInputMessage="1" showErrorMessage="1" sqref="D33" xr:uid="{00000000-0002-0000-0000-000016000000}">
      <formula1>"PS REDUNDANCY BOARD, ELTEK POWER ON GROUND"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VF-2360-144X912-20-RGB</Model_x0020_Number>
    <OrderProject_x0020_ID xmlns="60f23eb2-5cd4-4b04-9c2e-17a4528dea34">C26846</OrderProject_x0020_ID>
    <Rev xmlns="63c2c479-d606-4150-9495-4e4a0a1fffcf">00</Rev>
    <PartNum xmlns="63c2c479-d606-4150-9495-4e4a0a1fffcf" xsi:nil="true"/>
    <DocNumber xmlns="63c2c479-d606-4150-9495-4e4a0a1fffcf">DD4152670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5C2AA7-F108-477F-8869-EF85DE638296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0f23eb2-5cd4-4b04-9c2e-17a4528dea34"/>
    <ds:schemaRef ds:uri="63c2c479-d606-4150-9495-4e4a0a1fffc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A4591E7-2D0D-407A-9D80-EB3E8D4B0E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6F6732-5818-42E3-9806-05AF0517C4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C26846 Ohio DOT, Site Config, VF-2360-144X912-20-RGB</dc:title>
  <dc:creator>Dan Muzzey</dc:creator>
  <cp:lastModifiedBy>Josh Kukrall</cp:lastModifiedBy>
  <cp:lastPrinted>2018-05-15T21:01:50Z</cp:lastPrinted>
  <dcterms:created xsi:type="dcterms:W3CDTF">2017-03-27T20:46:42Z</dcterms:created>
  <dcterms:modified xsi:type="dcterms:W3CDTF">2019-11-22T17:16:57Z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