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0" documentId="14_{3A9F7D56-901B-43E0-AE0D-4A092E2E3B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8" iterate="1" iterateCount="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E75" i="1"/>
  <c r="D75" i="1"/>
  <c r="F31" i="1" l="1"/>
  <c r="F37" i="1"/>
  <c r="F36" i="1"/>
  <c r="F35" i="1"/>
  <c r="F34" i="1"/>
  <c r="F33" i="1"/>
  <c r="F32" i="1"/>
  <c r="F30" i="1" l="1"/>
  <c r="E30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CAN is with the VCB in the sign.
I/O is with the VCB in the VCB Enclosure for VM's</t>
        </r>
      </text>
    </comment>
    <comment ref="D2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G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6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CAN is with the VCB in the sign.
I/O is with the VCB in the VCB Enclosure for VM's</t>
        </r>
      </text>
    </comment>
    <comment ref="D7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</commentList>
</comments>
</file>

<file path=xl/sharedStrings.xml><?xml version="1.0" encoding="utf-8"?>
<sst xmlns="http://schemas.openxmlformats.org/spreadsheetml/2006/main" count="227" uniqueCount="82">
  <si>
    <t>DD4227701</t>
  </si>
  <si>
    <t>C26907 Virginia DOT, Site Config, VM-1020-7x10-66-A @2</t>
  </si>
  <si>
    <t>Rev 00</t>
  </si>
  <si>
    <t>SYSTEM CONFIGURATION</t>
  </si>
  <si>
    <t>CONFIGURATION                                        FOR DISPLAY TYPE</t>
  </si>
  <si>
    <t>OPTION</t>
  </si>
  <si>
    <t>VALUE</t>
  </si>
  <si>
    <t>MODEL</t>
  </si>
  <si>
    <t>VM</t>
  </si>
  <si>
    <t>1,2</t>
  </si>
  <si>
    <t>ACCESS</t>
  </si>
  <si>
    <t>FRONT</t>
  </si>
  <si>
    <t>MODULE</t>
  </si>
  <si>
    <t>MODULE TYPE</t>
  </si>
  <si>
    <t>MONOCHROME</t>
  </si>
  <si>
    <t>MODULE POWER TYPE</t>
  </si>
  <si>
    <t>GEN 4 (24 VOLT BUS)</t>
  </si>
  <si>
    <t>MODULE SIZE</t>
  </si>
  <si>
    <t>7x5</t>
  </si>
  <si>
    <t>PIXEL PITCH</t>
  </si>
  <si>
    <t>PIXEL HEIGHT</t>
  </si>
  <si>
    <t>PIXEL WIDTH</t>
  </si>
  <si>
    <t>TYPE</t>
  </si>
  <si>
    <t>LINE MATRIX</t>
  </si>
  <si>
    <t>DISPLAY INTERFACE</t>
  </si>
  <si>
    <t>PERIPHERAL CONFIGURATION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</si>
  <si>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</si>
  <si>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</si>
  <si>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</si>
  <si>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</si>
  <si>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</si>
  <si>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</si>
  <si>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</si>
  <si>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</si>
  <si>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NONE</t>
  </si>
  <si>
    <t>--</t>
  </si>
  <si>
    <t>ISOLATION BOARD</t>
  </si>
  <si>
    <t>VIP 1</t>
  </si>
  <si>
    <t>DOOR SWITCH (SIGN)</t>
  </si>
  <si>
    <t>RPM SENSORS</t>
  </si>
  <si>
    <t>AIRFLOW SENSORS</t>
  </si>
  <si>
    <t>NO</t>
  </si>
  <si>
    <t>DEFOG HEATERS</t>
  </si>
  <si>
    <t>FACE FANS</t>
  </si>
  <si>
    <t>INTAKE FANS</t>
  </si>
  <si>
    <t>YES</t>
  </si>
  <si>
    <t>BEACONS</t>
  </si>
  <si>
    <t>SURGE SUPPRESSORS</t>
  </si>
  <si>
    <t>ADVANCED SETUP</t>
  </si>
  <si>
    <t>DOOR SWITCH 2 (TC)</t>
  </si>
  <si>
    <t>N/A</t>
  </si>
  <si>
    <t/>
  </si>
  <si>
    <t>CUSTOM OPTIONS</t>
  </si>
  <si>
    <t>TRANSLATION TABLE</t>
  </si>
  <si>
    <t>CONTROLLER CONFIGURATION PACKAGE</t>
  </si>
  <si>
    <t>MULTI-DIRECTIONAL LIGHT SENSOR (MDLS)</t>
  </si>
  <si>
    <t>I/O</t>
  </si>
  <si>
    <t>C26383 Kentucky Transportation, Site Config, VM-1020-7x15-66-A @3</t>
  </si>
  <si>
    <t>1,2,3</t>
  </si>
  <si>
    <t>?</t>
  </si>
  <si>
    <t>Reference Drawings</t>
  </si>
  <si>
    <t>Final Assembly, VM-10*0, with Lanyard</t>
  </si>
  <si>
    <t xml:space="preserve">DWG-0811600 </t>
  </si>
  <si>
    <t>Shop Drawing, VM-1***-*-7x10-66-*</t>
  </si>
  <si>
    <t>DWG-0863965</t>
  </si>
  <si>
    <t>Schematic, Power and Signal, VM-1020-7x10-XX-X</t>
  </si>
  <si>
    <t xml:space="preserve">DWG-0906647 </t>
  </si>
  <si>
    <t>Schematic, VM-1020, TC by Others, with Power Supplies, 120 VAC</t>
  </si>
  <si>
    <t>DWG-3005309</t>
  </si>
  <si>
    <t>Schematic, Signal, Traffic Cabinet by Others, VFC, 2 Power Supplies</t>
  </si>
  <si>
    <t xml:space="preserve">DWG-3530144 </t>
  </si>
  <si>
    <t>Site Riser, VM/VX, 1 VCB, 1–8 Displays</t>
  </si>
  <si>
    <t>DWG-3997887</t>
  </si>
  <si>
    <t>Schematic, VCB Box, VM-1020, VCB</t>
  </si>
  <si>
    <t>DWG-3174574</t>
  </si>
  <si>
    <t>Final Assembly, VCB Enclosure</t>
  </si>
  <si>
    <t xml:space="preserve">DWG-3176376 </t>
  </si>
  <si>
    <t>Shop Drawing, VCB Enclosure</t>
  </si>
  <si>
    <t>DWG-3176377</t>
  </si>
  <si>
    <t>Schematic, DC Power, Power and Control Enclosure</t>
  </si>
  <si>
    <t>DWG-3601453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</si>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</sst>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5" xfId="0" quotePrefix="1" applyBorder="1"/>
    <xf numFmtId="0" fontId="0" fillId="0" borderId="24" xfId="0" quotePrefix="1" applyBorder="1" applyAlignment="1">
      <alignment horizontal="left"/>
    </xf>
    <xf numFmtId="0" fontId="0" fillId="0" borderId="24" xfId="0" quotePrefix="1" applyBorder="1"/>
    <xf numFmtId="0" fontId="0" fillId="0" borderId="28" xfId="0" quotePrefix="1" applyBorder="1"/>
    <xf numFmtId="0" fontId="0" fillId="0" borderId="29" xfId="0" quotePrefix="1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32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3"/>
  <sheetViews>
    <sheetView tabSelected="1" workbookViewId="0">
      <selection activeCell="D11" sqref="D11:F1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31.140625" bestFit="1" customWidth="1"/>
    <col min="7" max="7" width="20" customWidth="1"/>
  </cols>
  <sheetData>
    <row r="1" spans="2:7" ht="15.75" thickBot="1">
      <c r="B1" t="s">
        <v>0</v>
      </c>
      <c r="D1" s="68" t="s">
        <v>1</v>
      </c>
      <c r="E1" s="68"/>
      <c r="F1" s="68"/>
      <c r="G1" t="s">
        <v>2</v>
      </c>
    </row>
    <row r="2" spans="2:7">
      <c r="B2" s="22" t="s">
        <v>3</v>
      </c>
      <c r="C2" s="23"/>
      <c r="D2" s="23"/>
      <c r="E2" s="23"/>
      <c r="F2" s="23"/>
      <c r="G2" s="65" t="s">
        <v>4</v>
      </c>
    </row>
    <row r="3" spans="2:7" ht="15.75" thickBot="1">
      <c r="B3" s="67" t="s">
        <v>5</v>
      </c>
      <c r="C3" s="68"/>
      <c r="D3" s="69" t="s">
        <v>6</v>
      </c>
      <c r="E3" s="70"/>
      <c r="F3" s="70"/>
      <c r="G3" s="66"/>
    </row>
    <row r="4" spans="2:7">
      <c r="B4" s="58" t="s">
        <v>7</v>
      </c>
      <c r="C4" s="59"/>
      <c r="D4" s="60" t="s">
        <v>8</v>
      </c>
      <c r="E4" s="60"/>
      <c r="F4" s="60"/>
      <c r="G4" s="41" t="s">
        <v>9</v>
      </c>
    </row>
    <row r="5" spans="2:7">
      <c r="B5" s="54" t="s">
        <v>10</v>
      </c>
      <c r="C5" s="55"/>
      <c r="D5" s="33" t="s">
        <v>11</v>
      </c>
      <c r="E5" s="33"/>
      <c r="F5" s="33"/>
      <c r="G5" s="42"/>
    </row>
    <row r="6" spans="2:7">
      <c r="B6" s="61" t="s">
        <v>12</v>
      </c>
      <c r="C6" s="18" t="s">
        <v>13</v>
      </c>
      <c r="D6" s="33" t="s">
        <v>14</v>
      </c>
      <c r="E6" s="33"/>
      <c r="F6" s="33"/>
      <c r="G6" s="42"/>
    </row>
    <row r="7" spans="2:7">
      <c r="B7" s="61"/>
      <c r="C7" s="18" t="s">
        <v>15</v>
      </c>
      <c r="D7" s="33" t="s">
        <v>16</v>
      </c>
      <c r="E7" s="33"/>
      <c r="F7" s="33"/>
      <c r="G7" s="42"/>
    </row>
    <row r="8" spans="2:7">
      <c r="B8" s="61"/>
      <c r="C8" s="18" t="s">
        <v>17</v>
      </c>
      <c r="D8" s="33" t="s">
        <v>18</v>
      </c>
      <c r="E8" s="33"/>
      <c r="F8" s="33"/>
      <c r="G8" s="42"/>
    </row>
    <row r="9" spans="2:7">
      <c r="B9" s="61"/>
      <c r="C9" s="18" t="s">
        <v>19</v>
      </c>
      <c r="D9" s="34">
        <v>66</v>
      </c>
      <c r="E9" s="34"/>
      <c r="F9" s="34"/>
      <c r="G9" s="42"/>
    </row>
    <row r="10" spans="2:7">
      <c r="B10" s="32" t="s">
        <v>20</v>
      </c>
      <c r="C10" s="33"/>
      <c r="D10" s="34">
        <v>7</v>
      </c>
      <c r="E10" s="34"/>
      <c r="F10" s="34"/>
      <c r="G10" s="42"/>
    </row>
    <row r="11" spans="2:7">
      <c r="B11" s="32" t="s">
        <v>21</v>
      </c>
      <c r="C11" s="33"/>
      <c r="D11" s="34">
        <v>10</v>
      </c>
      <c r="E11" s="34"/>
      <c r="F11" s="34"/>
      <c r="G11" s="42"/>
    </row>
    <row r="12" spans="2:7">
      <c r="B12" s="32" t="s">
        <v>22</v>
      </c>
      <c r="C12" s="33"/>
      <c r="D12" s="33" t="s">
        <v>23</v>
      </c>
      <c r="E12" s="33"/>
      <c r="F12" s="33"/>
      <c r="G12" s="42"/>
    </row>
    <row r="13" spans="2:7" ht="15.75" thickBot="1">
      <c r="B13" s="62" t="s">
        <v>24</v>
      </c>
      <c r="C13" s="63"/>
      <c r="D13" s="64">
        <v>1</v>
      </c>
      <c r="E13" s="64"/>
      <c r="F13" s="64"/>
      <c r="G13" s="43"/>
    </row>
    <row r="14" spans="2:7" ht="15.75" thickBot="1"/>
    <row r="15" spans="2:7">
      <c r="B15" s="22" t="s">
        <v>25</v>
      </c>
      <c r="C15" s="23"/>
      <c r="D15" s="23"/>
      <c r="E15" s="23"/>
      <c r="F15" s="40"/>
      <c r="G15" s="49" t="s">
        <v>9</v>
      </c>
    </row>
    <row r="16" spans="2:7">
      <c r="B16" s="52" t="s">
        <v>5</v>
      </c>
      <c r="C16" s="53"/>
      <c r="D16" s="12" t="s">
        <v>6</v>
      </c>
      <c r="E16" s="12" t="s">
        <v>26</v>
      </c>
      <c r="F16" s="12" t="s">
        <v>27</v>
      </c>
      <c r="G16" s="50"/>
    </row>
    <row r="17" spans="2:7">
      <c r="B17" s="54" t="s">
        <v>28</v>
      </c>
      <c r="C17" s="55"/>
      <c r="D17" s="18" t="s">
        <v>29</v>
      </c>
      <c r="E17" s="18" t="s">
        <v>30</v>
      </c>
      <c r="F17" s="18" t="s">
        <v>31</v>
      </c>
      <c r="G17" s="50"/>
    </row>
    <row r="18" spans="2:7">
      <c r="B18" s="54" t="s">
        <v>32</v>
      </c>
      <c r="C18" s="55"/>
      <c r="D18" s="18" t="s">
        <v>12</v>
      </c>
      <c r="E18" s="18" t="s">
        <v>30</v>
      </c>
      <c r="F18" s="18" t="s">
        <v>31</v>
      </c>
      <c r="G18" s="50"/>
    </row>
    <row r="19" spans="2:7">
      <c r="B19" s="54" t="s">
        <v>33</v>
      </c>
      <c r="C19" s="55"/>
      <c r="D19" s="18" t="s">
        <v>34</v>
      </c>
      <c r="E19" s="15" t="s">
        <v>35</v>
      </c>
      <c r="F19" s="15" t="s">
        <v>35</v>
      </c>
      <c r="G19" s="50"/>
    </row>
    <row r="20" spans="2:7">
      <c r="B20" s="54" t="s">
        <v>36</v>
      </c>
      <c r="C20" s="55"/>
      <c r="D20" s="14">
        <v>2</v>
      </c>
      <c r="E20" s="14" t="s">
        <v>35</v>
      </c>
      <c r="F20" s="15" t="s">
        <v>37</v>
      </c>
      <c r="G20" s="50"/>
    </row>
    <row r="21" spans="2:7">
      <c r="B21" s="54" t="s">
        <v>38</v>
      </c>
      <c r="C21" s="55"/>
      <c r="D21" s="14">
        <v>1</v>
      </c>
      <c r="E21" s="14" t="s">
        <v>35</v>
      </c>
      <c r="F21" s="15" t="s">
        <v>35</v>
      </c>
      <c r="G21" s="50"/>
    </row>
    <row r="22" spans="2:7">
      <c r="B22" s="54" t="s">
        <v>39</v>
      </c>
      <c r="C22" s="55"/>
      <c r="D22" s="14">
        <v>0</v>
      </c>
      <c r="E22" s="14" t="s">
        <v>35</v>
      </c>
      <c r="F22" s="15" t="s">
        <v>35</v>
      </c>
      <c r="G22" s="50"/>
    </row>
    <row r="23" spans="2:7">
      <c r="B23" s="54" t="s">
        <v>40</v>
      </c>
      <c r="C23" s="55"/>
      <c r="D23" s="19" t="s">
        <v>41</v>
      </c>
      <c r="E23" s="14" t="s">
        <v>35</v>
      </c>
      <c r="F23" s="15" t="s">
        <v>35</v>
      </c>
      <c r="G23" s="50"/>
    </row>
    <row r="24" spans="2:7">
      <c r="B24" s="54" t="s">
        <v>42</v>
      </c>
      <c r="C24" s="55"/>
      <c r="D24" s="19" t="s">
        <v>41</v>
      </c>
      <c r="E24" s="14" t="s">
        <v>35</v>
      </c>
      <c r="F24" s="15" t="s">
        <v>35</v>
      </c>
      <c r="G24" s="50"/>
    </row>
    <row r="25" spans="2:7">
      <c r="B25" s="20" t="s">
        <v>43</v>
      </c>
      <c r="C25" s="21"/>
      <c r="D25" s="19" t="s">
        <v>41</v>
      </c>
      <c r="E25" s="14" t="s">
        <v>35</v>
      </c>
      <c r="F25" s="15" t="s">
        <v>35</v>
      </c>
      <c r="G25" s="50"/>
    </row>
    <row r="26" spans="2:7">
      <c r="B26" s="54" t="s">
        <v>44</v>
      </c>
      <c r="C26" s="55"/>
      <c r="D26" s="19" t="s">
        <v>45</v>
      </c>
      <c r="E26" s="14" t="s">
        <v>35</v>
      </c>
      <c r="F26" s="15" t="s">
        <v>35</v>
      </c>
      <c r="G26" s="50"/>
    </row>
    <row r="27" spans="2:7">
      <c r="B27" s="54" t="s">
        <v>46</v>
      </c>
      <c r="C27" s="55"/>
      <c r="D27" s="14">
        <v>0</v>
      </c>
      <c r="E27" s="14" t="s">
        <v>35</v>
      </c>
      <c r="F27" s="15" t="s">
        <v>35</v>
      </c>
      <c r="G27" s="50"/>
    </row>
    <row r="28" spans="2:7" ht="15.75" thickBot="1">
      <c r="B28" s="56" t="s">
        <v>47</v>
      </c>
      <c r="C28" s="57"/>
      <c r="D28" s="11">
        <v>1</v>
      </c>
      <c r="E28" s="11" t="s">
        <v>35</v>
      </c>
      <c r="F28" s="13" t="s">
        <v>35</v>
      </c>
      <c r="G28" s="51"/>
    </row>
    <row r="29" spans="2:7">
      <c r="B29" s="22" t="s">
        <v>48</v>
      </c>
      <c r="C29" s="23"/>
      <c r="D29" s="23"/>
      <c r="E29" s="23"/>
      <c r="F29" s="40"/>
      <c r="G29" s="41" t="s">
        <v>9</v>
      </c>
    </row>
    <row r="30" spans="2:7">
      <c r="B30" s="44" t="s">
        <v>49</v>
      </c>
      <c r="C30" s="45"/>
      <c r="D30" s="14">
        <f>IF(B30="DOOR SWITCH 2 (TC)",1,"N/A")</f>
        <v>1</v>
      </c>
      <c r="E30" s="14">
        <f>IF(B30="DOOR SWITCH 2 (TC)",1,"N/A")</f>
        <v>1</v>
      </c>
      <c r="F30" s="15" t="str">
        <f>IF(B30="DOOR SWITCH 2 (TC)","VIP 1","N/A")</f>
        <v>VIP 1</v>
      </c>
      <c r="G30" s="42"/>
    </row>
    <row r="31" spans="2:7">
      <c r="B31" s="17"/>
      <c r="C31" s="16"/>
      <c r="D31" s="14" t="s">
        <v>50</v>
      </c>
      <c r="E31" s="14" t="s">
        <v>35</v>
      </c>
      <c r="F31" s="15" t="str">
        <f>IF(B31="UPS","AUXILARY","N/A")</f>
        <v>N/A</v>
      </c>
      <c r="G31" s="42"/>
    </row>
    <row r="32" spans="2:7">
      <c r="B32" s="46"/>
      <c r="C32" s="31"/>
      <c r="D32" s="14" t="s">
        <v>35</v>
      </c>
      <c r="E32" s="14" t="s">
        <v>35</v>
      </c>
      <c r="F32" s="15" t="str">
        <f>IF(B32="MINI DC I/O 1","ON DISPLAY INTERFACE","N/A")</f>
        <v>N/A</v>
      </c>
      <c r="G32" s="42"/>
    </row>
    <row r="33" spans="2:7">
      <c r="B33" s="46"/>
      <c r="C33" s="31"/>
      <c r="D33" s="14" t="s">
        <v>35</v>
      </c>
      <c r="E33" s="14" t="s">
        <v>35</v>
      </c>
      <c r="F33" s="15" t="str">
        <f>IF(B33="MINI DC I/O 2","ON DISPLAY INTERFACE","N/A")</f>
        <v>N/A</v>
      </c>
      <c r="G33" s="42"/>
    </row>
    <row r="34" spans="2:7">
      <c r="B34" s="46"/>
      <c r="C34" s="31"/>
      <c r="D34" s="14" t="s">
        <v>35</v>
      </c>
      <c r="E34" s="14" t="s">
        <v>35</v>
      </c>
      <c r="F34" s="15" t="str">
        <f>IF(B34="MINI DC I/O 3","ON DISPLAY INTERFACE","N/A")</f>
        <v>N/A</v>
      </c>
      <c r="G34" s="42"/>
    </row>
    <row r="35" spans="2:7">
      <c r="B35" s="46" t="s">
        <v>51</v>
      </c>
      <c r="C35" s="31"/>
      <c r="D35" s="14" t="s">
        <v>35</v>
      </c>
      <c r="E35" s="14" t="s">
        <v>35</v>
      </c>
      <c r="F35" s="15" t="str">
        <f>IF(B35="MINI DC I/O 4","ON DISPLAY INTERFACE","N/A")</f>
        <v>N/A</v>
      </c>
      <c r="G35" s="42"/>
    </row>
    <row r="36" spans="2:7">
      <c r="B36" s="46" t="s">
        <v>51</v>
      </c>
      <c r="C36" s="31"/>
      <c r="D36" s="14" t="s">
        <v>35</v>
      </c>
      <c r="E36" s="14" t="s">
        <v>35</v>
      </c>
      <c r="F36" s="15" t="str">
        <f>IF(B36="MINI DC I/O 5","ON DISPLAY INTERFACE","N/A")</f>
        <v>N/A</v>
      </c>
      <c r="G36" s="42"/>
    </row>
    <row r="37" spans="2:7" ht="15.75" thickBot="1">
      <c r="B37" s="47" t="s">
        <v>51</v>
      </c>
      <c r="C37" s="48"/>
      <c r="D37" s="11" t="s">
        <v>35</v>
      </c>
      <c r="E37" s="11" t="s">
        <v>35</v>
      </c>
      <c r="F37" s="13" t="str">
        <f>IF(B37="MINI DC I/O 6","ON DISPLAY INTERFACE","N/A")</f>
        <v>N/A</v>
      </c>
      <c r="G37" s="43"/>
    </row>
    <row r="38" spans="2:7" ht="15.75" thickBot="1">
      <c r="C38" s="10"/>
      <c r="D38" s="10"/>
      <c r="E38" s="9"/>
      <c r="F38" s="3"/>
      <c r="G38" s="6"/>
    </row>
    <row r="39" spans="2:7">
      <c r="B39" s="22" t="s">
        <v>52</v>
      </c>
      <c r="C39" s="23"/>
      <c r="D39" s="23"/>
      <c r="E39" s="23"/>
      <c r="F39" s="23"/>
      <c r="G39" s="24"/>
    </row>
    <row r="40" spans="2:7">
      <c r="B40" s="27" t="s">
        <v>53</v>
      </c>
      <c r="C40" s="28"/>
      <c r="D40" s="29"/>
      <c r="E40" s="30" t="s">
        <v>50</v>
      </c>
      <c r="F40" s="31"/>
      <c r="G40" s="25"/>
    </row>
    <row r="41" spans="2:7">
      <c r="B41" s="32" t="s">
        <v>54</v>
      </c>
      <c r="C41" s="33"/>
      <c r="D41" s="33"/>
      <c r="E41" s="34" t="s">
        <v>50</v>
      </c>
      <c r="F41" s="34"/>
      <c r="G41" s="25"/>
    </row>
    <row r="42" spans="2:7">
      <c r="B42" s="32" t="s">
        <v>55</v>
      </c>
      <c r="C42" s="33"/>
      <c r="D42" s="33"/>
      <c r="E42" s="34" t="s">
        <v>50</v>
      </c>
      <c r="F42" s="34"/>
      <c r="G42" s="25"/>
    </row>
    <row r="43" spans="2:7" ht="15.75" thickBot="1">
      <c r="B43" s="35" t="s">
        <v>56</v>
      </c>
      <c r="C43" s="36"/>
      <c r="D43" s="37"/>
      <c r="E43" s="38" t="s">
        <v>50</v>
      </c>
      <c r="F43" s="39"/>
      <c r="G43" s="26"/>
    </row>
    <row r="44" spans="2:7">
      <c r="C44" s="10"/>
      <c r="D44" s="10"/>
      <c r="E44" s="9"/>
      <c r="F44" s="3"/>
      <c r="G44" s="6"/>
    </row>
    <row r="45" spans="2:7">
      <c r="C45" s="10"/>
      <c r="D45" s="10"/>
      <c r="E45" s="9"/>
      <c r="F45" s="3"/>
      <c r="G45" s="6"/>
    </row>
    <row r="46" spans="2:7" ht="15.75" thickBot="1">
      <c r="D46" s="68" t="s">
        <v>57</v>
      </c>
      <c r="E46" s="68"/>
      <c r="F46" s="68"/>
    </row>
    <row r="47" spans="2:7">
      <c r="B47" s="22" t="s">
        <v>3</v>
      </c>
      <c r="C47" s="23"/>
      <c r="D47" s="23"/>
      <c r="E47" s="23"/>
      <c r="F47" s="23"/>
      <c r="G47" s="65" t="s">
        <v>4</v>
      </c>
    </row>
    <row r="48" spans="2:7" ht="15.75" thickBot="1">
      <c r="B48" s="67" t="s">
        <v>5</v>
      </c>
      <c r="C48" s="68"/>
      <c r="D48" s="69" t="s">
        <v>6</v>
      </c>
      <c r="E48" s="70"/>
      <c r="F48" s="70"/>
      <c r="G48" s="66"/>
    </row>
    <row r="49" spans="2:7">
      <c r="B49" s="58" t="s">
        <v>7</v>
      </c>
      <c r="C49" s="59"/>
      <c r="D49" s="60" t="s">
        <v>8</v>
      </c>
      <c r="E49" s="60"/>
      <c r="F49" s="60"/>
      <c r="G49" s="41" t="s">
        <v>58</v>
      </c>
    </row>
    <row r="50" spans="2:7">
      <c r="B50" s="54" t="s">
        <v>10</v>
      </c>
      <c r="C50" s="55"/>
      <c r="D50" s="33" t="s">
        <v>11</v>
      </c>
      <c r="E50" s="33"/>
      <c r="F50" s="33"/>
      <c r="G50" s="42"/>
    </row>
    <row r="51" spans="2:7">
      <c r="B51" s="61" t="s">
        <v>12</v>
      </c>
      <c r="C51" s="18" t="s">
        <v>13</v>
      </c>
      <c r="D51" s="33" t="s">
        <v>14</v>
      </c>
      <c r="E51" s="33"/>
      <c r="F51" s="33"/>
      <c r="G51" s="42"/>
    </row>
    <row r="52" spans="2:7">
      <c r="B52" s="61"/>
      <c r="C52" s="18" t="s">
        <v>15</v>
      </c>
      <c r="D52" s="33" t="s">
        <v>16</v>
      </c>
      <c r="E52" s="33"/>
      <c r="F52" s="33"/>
      <c r="G52" s="42"/>
    </row>
    <row r="53" spans="2:7">
      <c r="B53" s="61"/>
      <c r="C53" s="18" t="s">
        <v>17</v>
      </c>
      <c r="D53" s="33" t="s">
        <v>18</v>
      </c>
      <c r="E53" s="33"/>
      <c r="F53" s="33"/>
      <c r="G53" s="42"/>
    </row>
    <row r="54" spans="2:7">
      <c r="B54" s="61"/>
      <c r="C54" s="18" t="s">
        <v>19</v>
      </c>
      <c r="D54" s="34">
        <v>66</v>
      </c>
      <c r="E54" s="34"/>
      <c r="F54" s="34"/>
      <c r="G54" s="42"/>
    </row>
    <row r="55" spans="2:7">
      <c r="B55" s="32" t="s">
        <v>20</v>
      </c>
      <c r="C55" s="33"/>
      <c r="D55" s="34">
        <v>7</v>
      </c>
      <c r="E55" s="34"/>
      <c r="F55" s="34"/>
      <c r="G55" s="42"/>
    </row>
    <row r="56" spans="2:7">
      <c r="B56" s="32" t="s">
        <v>21</v>
      </c>
      <c r="C56" s="33"/>
      <c r="D56" s="34">
        <v>15</v>
      </c>
      <c r="E56" s="34"/>
      <c r="F56" s="34"/>
      <c r="G56" s="42"/>
    </row>
    <row r="57" spans="2:7">
      <c r="B57" s="32" t="s">
        <v>22</v>
      </c>
      <c r="C57" s="33"/>
      <c r="D57" s="33" t="s">
        <v>23</v>
      </c>
      <c r="E57" s="33"/>
      <c r="F57" s="33"/>
      <c r="G57" s="42"/>
    </row>
    <row r="58" spans="2:7" ht="15.75" thickBot="1">
      <c r="B58" s="62" t="s">
        <v>24</v>
      </c>
      <c r="C58" s="63"/>
      <c r="D58" s="64">
        <v>1</v>
      </c>
      <c r="E58" s="64"/>
      <c r="F58" s="64"/>
      <c r="G58" s="43"/>
    </row>
    <row r="59" spans="2:7" ht="15.75" thickBot="1"/>
    <row r="60" spans="2:7">
      <c r="B60" s="22" t="s">
        <v>25</v>
      </c>
      <c r="C60" s="23"/>
      <c r="D60" s="23"/>
      <c r="E60" s="23"/>
      <c r="F60" s="40"/>
      <c r="G60" s="49" t="s">
        <v>58</v>
      </c>
    </row>
    <row r="61" spans="2:7">
      <c r="B61" s="52" t="s">
        <v>5</v>
      </c>
      <c r="C61" s="53"/>
      <c r="D61" s="12" t="s">
        <v>6</v>
      </c>
      <c r="E61" s="12" t="s">
        <v>26</v>
      </c>
      <c r="F61" s="12" t="s">
        <v>27</v>
      </c>
      <c r="G61" s="50"/>
    </row>
    <row r="62" spans="2:7">
      <c r="B62" s="54" t="s">
        <v>28</v>
      </c>
      <c r="C62" s="55"/>
      <c r="D62" s="18" t="s">
        <v>29</v>
      </c>
      <c r="E62" s="18" t="s">
        <v>30</v>
      </c>
      <c r="F62" s="18" t="s">
        <v>31</v>
      </c>
      <c r="G62" s="50"/>
    </row>
    <row r="63" spans="2:7">
      <c r="B63" s="54" t="s">
        <v>32</v>
      </c>
      <c r="C63" s="55"/>
      <c r="D63" s="18" t="s">
        <v>12</v>
      </c>
      <c r="E63" s="18" t="s">
        <v>30</v>
      </c>
      <c r="F63" s="18" t="s">
        <v>31</v>
      </c>
      <c r="G63" s="50"/>
    </row>
    <row r="64" spans="2:7">
      <c r="B64" s="54" t="s">
        <v>33</v>
      </c>
      <c r="C64" s="55"/>
      <c r="D64" s="18" t="s">
        <v>34</v>
      </c>
      <c r="E64" s="15" t="s">
        <v>35</v>
      </c>
      <c r="F64" s="15" t="s">
        <v>35</v>
      </c>
      <c r="G64" s="50"/>
    </row>
    <row r="65" spans="2:7">
      <c r="B65" s="54" t="s">
        <v>36</v>
      </c>
      <c r="C65" s="55"/>
      <c r="D65" s="14">
        <v>2</v>
      </c>
      <c r="E65" s="14" t="s">
        <v>35</v>
      </c>
      <c r="F65" s="15" t="s">
        <v>37</v>
      </c>
      <c r="G65" s="50"/>
    </row>
    <row r="66" spans="2:7">
      <c r="B66" s="54" t="s">
        <v>38</v>
      </c>
      <c r="C66" s="55"/>
      <c r="D66" s="14">
        <v>1</v>
      </c>
      <c r="E66" s="14" t="s">
        <v>35</v>
      </c>
      <c r="F66" s="15" t="s">
        <v>35</v>
      </c>
      <c r="G66" s="50"/>
    </row>
    <row r="67" spans="2:7">
      <c r="B67" s="54" t="s">
        <v>39</v>
      </c>
      <c r="C67" s="55"/>
      <c r="D67" s="14">
        <v>0</v>
      </c>
      <c r="E67" s="14" t="s">
        <v>35</v>
      </c>
      <c r="F67" s="15" t="s">
        <v>35</v>
      </c>
      <c r="G67" s="50"/>
    </row>
    <row r="68" spans="2:7">
      <c r="B68" s="54" t="s">
        <v>40</v>
      </c>
      <c r="C68" s="55"/>
      <c r="D68" s="19" t="s">
        <v>41</v>
      </c>
      <c r="E68" s="14" t="s">
        <v>35</v>
      </c>
      <c r="F68" s="15" t="s">
        <v>59</v>
      </c>
      <c r="G68" s="50"/>
    </row>
    <row r="69" spans="2:7">
      <c r="B69" s="54" t="s">
        <v>42</v>
      </c>
      <c r="C69" s="55"/>
      <c r="D69" s="19" t="s">
        <v>41</v>
      </c>
      <c r="E69" s="14" t="s">
        <v>35</v>
      </c>
      <c r="F69" s="15" t="s">
        <v>35</v>
      </c>
      <c r="G69" s="50"/>
    </row>
    <row r="70" spans="2:7">
      <c r="B70" s="20" t="s">
        <v>43</v>
      </c>
      <c r="C70" s="21"/>
      <c r="D70" s="19" t="s">
        <v>41</v>
      </c>
      <c r="E70" s="14" t="s">
        <v>35</v>
      </c>
      <c r="F70" s="15" t="s">
        <v>35</v>
      </c>
      <c r="G70" s="50"/>
    </row>
    <row r="71" spans="2:7">
      <c r="B71" s="54" t="s">
        <v>44</v>
      </c>
      <c r="C71" s="55"/>
      <c r="D71" s="19" t="s">
        <v>45</v>
      </c>
      <c r="E71" s="14" t="s">
        <v>35</v>
      </c>
      <c r="F71" s="15" t="s">
        <v>35</v>
      </c>
      <c r="G71" s="50"/>
    </row>
    <row r="72" spans="2:7">
      <c r="B72" s="54" t="s">
        <v>46</v>
      </c>
      <c r="C72" s="55"/>
      <c r="D72" s="14">
        <v>0</v>
      </c>
      <c r="E72" s="14" t="s">
        <v>35</v>
      </c>
      <c r="F72" s="15" t="s">
        <v>35</v>
      </c>
      <c r="G72" s="50"/>
    </row>
    <row r="73" spans="2:7" ht="15.75" thickBot="1">
      <c r="B73" s="56" t="s">
        <v>47</v>
      </c>
      <c r="C73" s="57"/>
      <c r="D73" s="11">
        <v>1</v>
      </c>
      <c r="E73" s="11" t="s">
        <v>35</v>
      </c>
      <c r="F73" s="13" t="s">
        <v>35</v>
      </c>
      <c r="G73" s="51"/>
    </row>
    <row r="74" spans="2:7">
      <c r="B74" s="22" t="s">
        <v>48</v>
      </c>
      <c r="C74" s="23"/>
      <c r="D74" s="23"/>
      <c r="E74" s="23"/>
      <c r="F74" s="40"/>
      <c r="G74" s="41" t="s">
        <v>58</v>
      </c>
    </row>
    <row r="75" spans="2:7">
      <c r="B75" s="44" t="s">
        <v>59</v>
      </c>
      <c r="C75" s="45"/>
      <c r="D75" s="14" t="str">
        <f>IF(B75="DOOR SWITCH 2 (TC)",1,"N/A")</f>
        <v>N/A</v>
      </c>
      <c r="E75" s="14" t="str">
        <f>IF(B75="DOOR SWITCH 2 (TC)",1,"N/A")</f>
        <v>N/A</v>
      </c>
      <c r="F75" s="15" t="str">
        <f>IF(B75="DOOR SWITCH 2 (TC)","VIP 1","N/A")</f>
        <v>N/A</v>
      </c>
      <c r="G75" s="42"/>
    </row>
    <row r="76" spans="2:7">
      <c r="B76" s="17" t="s">
        <v>59</v>
      </c>
      <c r="C76" s="16"/>
      <c r="D76" s="14" t="s">
        <v>50</v>
      </c>
      <c r="E76" s="14" t="s">
        <v>35</v>
      </c>
      <c r="F76" s="15" t="str">
        <f>IF(B76="UPS","AUXILARY","N/A")</f>
        <v>N/A</v>
      </c>
      <c r="G76" s="42"/>
    </row>
    <row r="77" spans="2:7">
      <c r="B77" s="46"/>
      <c r="C77" s="31"/>
      <c r="D77" s="14" t="s">
        <v>35</v>
      </c>
      <c r="E77" s="14" t="s">
        <v>35</v>
      </c>
      <c r="F77" s="15" t="str">
        <f>IF(B77="MINI DC I/O 1","ON DISPLAY INTERFACE","N/A")</f>
        <v>N/A</v>
      </c>
      <c r="G77" s="42"/>
    </row>
    <row r="78" spans="2:7">
      <c r="B78" s="46"/>
      <c r="C78" s="31"/>
      <c r="D78" s="14" t="s">
        <v>35</v>
      </c>
      <c r="E78" s="14" t="s">
        <v>35</v>
      </c>
      <c r="F78" s="15" t="str">
        <f>IF(B78="MINI DC I/O 2","ON DISPLAY INTERFACE","N/A")</f>
        <v>N/A</v>
      </c>
      <c r="G78" s="42"/>
    </row>
    <row r="79" spans="2:7">
      <c r="B79" s="46"/>
      <c r="C79" s="31"/>
      <c r="D79" s="14" t="s">
        <v>35</v>
      </c>
      <c r="E79" s="14" t="s">
        <v>35</v>
      </c>
      <c r="F79" s="15" t="str">
        <f>IF(B79="MINI DC I/O 3","ON DISPLAY INTERFACE","N/A")</f>
        <v>N/A</v>
      </c>
      <c r="G79" s="42"/>
    </row>
    <row r="80" spans="2:7">
      <c r="B80" s="46" t="s">
        <v>51</v>
      </c>
      <c r="C80" s="31"/>
      <c r="D80" s="14" t="s">
        <v>35</v>
      </c>
      <c r="E80" s="14" t="s">
        <v>35</v>
      </c>
      <c r="F80" s="15" t="str">
        <f>IF(B80="MINI DC I/O 4","ON DISPLAY INTERFACE","N/A")</f>
        <v>N/A</v>
      </c>
      <c r="G80" s="42"/>
    </row>
    <row r="81" spans="2:7">
      <c r="B81" s="46" t="s">
        <v>51</v>
      </c>
      <c r="C81" s="31"/>
      <c r="D81" s="14" t="s">
        <v>35</v>
      </c>
      <c r="E81" s="14" t="s">
        <v>35</v>
      </c>
      <c r="F81" s="15" t="str">
        <f>IF(B81="MINI DC I/O 5","ON DISPLAY INTERFACE","N/A")</f>
        <v>N/A</v>
      </c>
      <c r="G81" s="42"/>
    </row>
    <row r="82" spans="2:7" ht="15.75" thickBot="1">
      <c r="B82" s="47" t="s">
        <v>51</v>
      </c>
      <c r="C82" s="48"/>
      <c r="D82" s="11" t="s">
        <v>35</v>
      </c>
      <c r="E82" s="11" t="s">
        <v>35</v>
      </c>
      <c r="F82" s="13" t="str">
        <f>IF(B82="MINI DC I/O 6","ON DISPLAY INTERFACE","N/A")</f>
        <v>N/A</v>
      </c>
      <c r="G82" s="43"/>
    </row>
    <row r="83" spans="2:7" ht="15.75" thickBot="1">
      <c r="C83" s="10"/>
      <c r="D83" s="10"/>
      <c r="E83" s="9"/>
      <c r="F83" s="3"/>
      <c r="G83" s="6"/>
    </row>
    <row r="84" spans="2:7">
      <c r="B84" s="22" t="s">
        <v>52</v>
      </c>
      <c r="C84" s="23"/>
      <c r="D84" s="23"/>
      <c r="E84" s="23"/>
      <c r="F84" s="23"/>
      <c r="G84" s="24"/>
    </row>
    <row r="85" spans="2:7">
      <c r="B85" s="27" t="s">
        <v>53</v>
      </c>
      <c r="C85" s="28"/>
      <c r="D85" s="29"/>
      <c r="E85" s="30" t="s">
        <v>50</v>
      </c>
      <c r="F85" s="31"/>
      <c r="G85" s="25"/>
    </row>
    <row r="86" spans="2:7">
      <c r="B86" s="32" t="s">
        <v>54</v>
      </c>
      <c r="C86" s="33"/>
      <c r="D86" s="33"/>
      <c r="E86" s="34" t="s">
        <v>50</v>
      </c>
      <c r="F86" s="34"/>
      <c r="G86" s="25"/>
    </row>
    <row r="87" spans="2:7">
      <c r="B87" s="32" t="s">
        <v>55</v>
      </c>
      <c r="C87" s="33"/>
      <c r="D87" s="33"/>
      <c r="E87" s="34" t="s">
        <v>50</v>
      </c>
      <c r="F87" s="34"/>
      <c r="G87" s="25"/>
    </row>
    <row r="88" spans="2:7" ht="15.75" thickBot="1">
      <c r="B88" s="35" t="s">
        <v>56</v>
      </c>
      <c r="C88" s="36"/>
      <c r="D88" s="37"/>
      <c r="E88" s="38" t="s">
        <v>50</v>
      </c>
      <c r="F88" s="39"/>
      <c r="G88" s="26"/>
    </row>
    <row r="89" spans="2:7">
      <c r="C89" s="10"/>
      <c r="D89" s="10"/>
      <c r="E89" s="9"/>
      <c r="F89" s="3"/>
      <c r="G89" s="6"/>
    </row>
    <row r="90" spans="2:7" ht="15.75" thickBot="1"/>
    <row r="91" spans="2:7">
      <c r="B91" s="7" t="s">
        <v>60</v>
      </c>
      <c r="C91" s="8"/>
      <c r="D91" s="8"/>
      <c r="E91" s="8"/>
      <c r="F91" s="8"/>
      <c r="G91" s="1"/>
    </row>
    <row r="92" spans="2:7">
      <c r="B92" s="71" t="s">
        <v>61</v>
      </c>
      <c r="C92" s="72"/>
      <c r="D92" s="72"/>
      <c r="E92" t="s">
        <v>62</v>
      </c>
      <c r="G92" s="2"/>
    </row>
    <row r="93" spans="2:7">
      <c r="B93" s="71" t="s">
        <v>63</v>
      </c>
      <c r="C93" s="72"/>
      <c r="D93" s="72"/>
      <c r="E93" t="s">
        <v>64</v>
      </c>
      <c r="G93" s="2"/>
    </row>
    <row r="94" spans="2:7">
      <c r="B94" s="71" t="s">
        <v>65</v>
      </c>
      <c r="C94" s="72"/>
      <c r="D94" s="72"/>
      <c r="E94" t="s">
        <v>66</v>
      </c>
      <c r="G94" s="2"/>
    </row>
    <row r="95" spans="2:7">
      <c r="B95" s="71" t="s">
        <v>67</v>
      </c>
      <c r="C95" s="72"/>
      <c r="D95" s="72"/>
      <c r="E95" t="s">
        <v>68</v>
      </c>
      <c r="G95" s="2"/>
    </row>
    <row r="96" spans="2:7">
      <c r="B96" s="71" t="s">
        <v>69</v>
      </c>
      <c r="C96" s="72"/>
      <c r="D96" s="72"/>
      <c r="E96" t="s">
        <v>70</v>
      </c>
      <c r="G96" s="2"/>
    </row>
    <row r="97" spans="2:7">
      <c r="B97" s="71" t="s">
        <v>71</v>
      </c>
      <c r="C97" s="72"/>
      <c r="D97" s="72"/>
      <c r="E97" t="s">
        <v>72</v>
      </c>
      <c r="G97" s="2"/>
    </row>
    <row r="98" spans="2:7">
      <c r="B98" s="71" t="s">
        <v>73</v>
      </c>
      <c r="C98" s="72"/>
      <c r="D98" s="72"/>
      <c r="E98" t="s">
        <v>74</v>
      </c>
      <c r="G98" s="2"/>
    </row>
    <row r="99" spans="2:7">
      <c r="B99" s="71" t="s">
        <v>75</v>
      </c>
      <c r="C99" s="72"/>
      <c r="D99" s="72"/>
      <c r="E99" t="s">
        <v>76</v>
      </c>
      <c r="G99" s="2"/>
    </row>
    <row r="100" spans="2:7">
      <c r="B100" s="71" t="s">
        <v>77</v>
      </c>
      <c r="C100" s="72"/>
      <c r="D100" s="72"/>
      <c r="E100" t="s">
        <v>78</v>
      </c>
      <c r="G100" s="2"/>
    </row>
    <row r="101" spans="2:7" ht="15.75" thickBot="1">
      <c r="B101" s="73" t="s">
        <v>79</v>
      </c>
      <c r="C101" s="74"/>
      <c r="D101" s="74"/>
      <c r="E101" s="4" t="s">
        <v>80</v>
      </c>
      <c r="F101" s="4"/>
      <c r="G101" s="5"/>
    </row>
    <row r="103" spans="2:7">
      <c r="B103" t="s">
        <v>81</v>
      </c>
    </row>
  </sheetData>
  <mergeCells count="122">
    <mergeCell ref="B98:D98"/>
    <mergeCell ref="B99:D99"/>
    <mergeCell ref="B100:D100"/>
    <mergeCell ref="B101:D101"/>
    <mergeCell ref="D3:F3"/>
    <mergeCell ref="D8:F8"/>
    <mergeCell ref="G15:G28"/>
    <mergeCell ref="G29:G37"/>
    <mergeCell ref="G39:G43"/>
    <mergeCell ref="B3:C3"/>
    <mergeCell ref="G2:G3"/>
    <mergeCell ref="B15:F15"/>
    <mergeCell ref="G4:G13"/>
    <mergeCell ref="B35:C35"/>
    <mergeCell ref="B36:C36"/>
    <mergeCell ref="B37:C37"/>
    <mergeCell ref="B17:C17"/>
    <mergeCell ref="B18:C18"/>
    <mergeCell ref="B28:C28"/>
    <mergeCell ref="B27:C27"/>
    <mergeCell ref="B26:C26"/>
    <mergeCell ref="B24:C24"/>
    <mergeCell ref="B2:F2"/>
    <mergeCell ref="B10:C10"/>
    <mergeCell ref="E43:F43"/>
    <mergeCell ref="B40:D40"/>
    <mergeCell ref="B29:F29"/>
    <mergeCell ref="B30:C30"/>
    <mergeCell ref="B32:C32"/>
    <mergeCell ref="B33:C33"/>
    <mergeCell ref="B34:C34"/>
    <mergeCell ref="D46:F46"/>
    <mergeCell ref="B11:C11"/>
    <mergeCell ref="B12:C12"/>
    <mergeCell ref="B13:C13"/>
    <mergeCell ref="D11:F11"/>
    <mergeCell ref="D12:F12"/>
    <mergeCell ref="D13:F13"/>
    <mergeCell ref="B39:F39"/>
    <mergeCell ref="E40:F40"/>
    <mergeCell ref="E41:F41"/>
    <mergeCell ref="B47:F47"/>
    <mergeCell ref="G47:G48"/>
    <mergeCell ref="B48:C48"/>
    <mergeCell ref="D48:F48"/>
    <mergeCell ref="D1:F1"/>
    <mergeCell ref="B23:C23"/>
    <mergeCell ref="B22:C22"/>
    <mergeCell ref="B21:C21"/>
    <mergeCell ref="B20:C20"/>
    <mergeCell ref="B19:C19"/>
    <mergeCell ref="B16:C16"/>
    <mergeCell ref="D9:F9"/>
    <mergeCell ref="D10:F10"/>
    <mergeCell ref="B6:B9"/>
    <mergeCell ref="B4:C4"/>
    <mergeCell ref="B5:C5"/>
    <mergeCell ref="D4:F4"/>
    <mergeCell ref="D5:F5"/>
    <mergeCell ref="D6:F6"/>
    <mergeCell ref="D7:F7"/>
    <mergeCell ref="B41:D41"/>
    <mergeCell ref="B42:D42"/>
    <mergeCell ref="B43:D43"/>
    <mergeCell ref="E42:F42"/>
    <mergeCell ref="B49:C49"/>
    <mergeCell ref="D49:F49"/>
    <mergeCell ref="G49:G58"/>
    <mergeCell ref="B50:C50"/>
    <mergeCell ref="D50:F50"/>
    <mergeCell ref="B51:B54"/>
    <mergeCell ref="D51:F51"/>
    <mergeCell ref="D52:F52"/>
    <mergeCell ref="D53:F53"/>
    <mergeCell ref="D54:F54"/>
    <mergeCell ref="B55:C55"/>
    <mergeCell ref="D55:F55"/>
    <mergeCell ref="B56:C56"/>
    <mergeCell ref="D56:F56"/>
    <mergeCell ref="B57:C57"/>
    <mergeCell ref="D57:F57"/>
    <mergeCell ref="B58:C58"/>
    <mergeCell ref="D58:F58"/>
    <mergeCell ref="B60:F60"/>
    <mergeCell ref="G60:G73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1:C71"/>
    <mergeCell ref="B72:C72"/>
    <mergeCell ref="B73:C73"/>
    <mergeCell ref="B74:F74"/>
    <mergeCell ref="G74:G82"/>
    <mergeCell ref="B75:C75"/>
    <mergeCell ref="B77:C77"/>
    <mergeCell ref="B78:C78"/>
    <mergeCell ref="B79:C79"/>
    <mergeCell ref="B80:C80"/>
    <mergeCell ref="B81:C81"/>
    <mergeCell ref="B82:C82"/>
    <mergeCell ref="B92:D92"/>
    <mergeCell ref="B93:D93"/>
    <mergeCell ref="B94:D94"/>
    <mergeCell ref="B95:D95"/>
    <mergeCell ref="B96:D96"/>
    <mergeCell ref="B97:D97"/>
    <mergeCell ref="B84:F84"/>
    <mergeCell ref="G84:G88"/>
    <mergeCell ref="B85:D85"/>
    <mergeCell ref="E85:F85"/>
    <mergeCell ref="B86:D86"/>
    <mergeCell ref="E86:F86"/>
    <mergeCell ref="B87:D87"/>
    <mergeCell ref="E87:F87"/>
    <mergeCell ref="B88:D88"/>
    <mergeCell ref="E88:F88"/>
  </mergeCells>
  <dataValidations count="27">
    <dataValidation type="list" allowBlank="1" showInputMessage="1" showErrorMessage="1" sqref="D4:F4 D49:F49" xr:uid="{00000000-0002-0000-0000-000000000000}">
      <formula1>"VF,VM,VX, DB-5000"</formula1>
    </dataValidation>
    <dataValidation type="list" allowBlank="1" showInputMessage="1" showErrorMessage="1" sqref="D5:F5 D50:F50" xr:uid="{00000000-0002-0000-0000-000001000000}">
      <formula1>"FRONT,WALK-IN,REAR"</formula1>
    </dataValidation>
    <dataValidation type="list" errorStyle="warning" allowBlank="1" showInputMessage="1" showErrorMessage="1" sqref="D6:F6 D51:F51" xr:uid="{00000000-0002-0000-0000-000002000000}">
      <formula1>"FULL COLOR, MONOCHROME"</formula1>
    </dataValidation>
    <dataValidation type="list" errorStyle="warning" allowBlank="1" showInputMessage="1" showErrorMessage="1" sqref="D8:F8 D53:F53" xr:uid="{00000000-0002-0000-0000-000003000000}">
      <formula1>"9X5,9X15,16X16,24X16, 18X18"</formula1>
    </dataValidation>
    <dataValidation type="list" errorStyle="warning" allowBlank="1" showInputMessage="1" showErrorMessage="1" sqref="D9:F9 D54:F54" xr:uid="{00000000-0002-0000-0000-000004000000}">
      <formula1>"20,34,46,66"</formula1>
    </dataValidation>
    <dataValidation type="list" allowBlank="1" showInputMessage="1" showErrorMessage="1" sqref="D12:F12 D57:F57" xr:uid="{00000000-0002-0000-0000-000005000000}">
      <formula1>"FULL MATRIX,LINE MATRIX"</formula1>
    </dataValidation>
    <dataValidation type="list" allowBlank="1" showInputMessage="1" showErrorMessage="1" sqref="D7:F7 D52:F52" xr:uid="{00000000-0002-0000-0000-000006000000}">
      <formula1>"GEN 4 (24 VOLT BUS), ANTAIOS (DVX)"</formula1>
    </dataValidation>
    <dataValidation type="list" allowBlank="1" showInputMessage="1" showErrorMessage="1" sqref="O29 O74" xr:uid="{00000000-0002-0000-0000-000007000000}">
      <formula1>"DOOR SWITCH 2 (TC), "</formula1>
    </dataValidation>
    <dataValidation type="list" errorStyle="warning" allowBlank="1" showInputMessage="1" showErrorMessage="1" sqref="B30:C30 B75:C75" xr:uid="{00000000-0002-0000-0000-000008000000}">
      <formula1>"--,DOOR SWITCH 2 (TC),'"</formula1>
    </dataValidation>
    <dataValidation type="list" allowBlank="1" showInputMessage="1" showErrorMessage="1" sqref="D27 D72" xr:uid="{00000000-0002-0000-0000-000009000000}">
      <formula1>"0,1,2"</formula1>
    </dataValidation>
    <dataValidation type="list" allowBlank="1" showInputMessage="1" showErrorMessage="1" sqref="D21 D66" xr:uid="{00000000-0002-0000-0000-00000A000000}">
      <formula1>"0,1"</formula1>
    </dataValidation>
    <dataValidation type="list" allowBlank="1" showInputMessage="1" showErrorMessage="1" sqref="D26 D71" xr:uid="{00000000-0002-0000-0000-00000B000000}">
      <formula1>"YES,NO"</formula1>
    </dataValidation>
    <dataValidation type="list" errorStyle="warning" allowBlank="1" showInputMessage="1" showErrorMessage="1" sqref="D24:D25 D69:D70" xr:uid="{00000000-0002-0000-0000-00000C000000}">
      <formula1>"YES,NO"</formula1>
    </dataValidation>
    <dataValidation type="list" allowBlank="1" showInputMessage="1" showErrorMessage="1" sqref="D31 D76" xr:uid="{00000000-0002-0000-0000-00000D000000}">
      <formula1>"CONTROL EQUIPMENT,ENTIRE DISPLAY,N/A"</formula1>
    </dataValidation>
    <dataValidation type="list" errorStyle="warning" allowBlank="1" showInputMessage="1" showErrorMessage="1" sqref="C31 C76" xr:uid="{00000000-0002-0000-0000-00000E000000}">
      <formula1>"--,ALPHA FXM SERIES,TRIPPLITE,'"</formula1>
    </dataValidation>
    <dataValidation type="list" errorStyle="warning" allowBlank="1" showInputMessage="1" showErrorMessage="1" sqref="B31 B76" xr:uid="{00000000-0002-0000-0000-00000F000000}">
      <formula1>"--,UPS,'"</formula1>
    </dataValidation>
    <dataValidation type="list" allowBlank="1" showInputMessage="1" showErrorMessage="1" sqref="B32 B77" xr:uid="{00000000-0002-0000-0000-000010000000}">
      <formula1>"MINI DC I/O 1,'"</formula1>
    </dataValidation>
    <dataValidation type="list" allowBlank="1" showInputMessage="1" showErrorMessage="1" sqref="B33:C33 B78:C78" xr:uid="{00000000-0002-0000-0000-000011000000}">
      <formula1>"MINI DC I/O 2,'"</formula1>
    </dataValidation>
    <dataValidation type="list" allowBlank="1" showInputMessage="1" showErrorMessage="1" sqref="B34:C34 B79:C79" xr:uid="{00000000-0002-0000-0000-000012000000}">
      <formula1>"MINI DC I/O 3,'"</formula1>
    </dataValidation>
    <dataValidation type="list" allowBlank="1" showInputMessage="1" showErrorMessage="1" sqref="B35:C35 B80:C80" xr:uid="{00000000-0002-0000-0000-000013000000}">
      <formula1>"MINI DC I/O 4,'"</formula1>
    </dataValidation>
    <dataValidation type="list" allowBlank="1" showInputMessage="1" showErrorMessage="1" sqref="B36:C36 B81:C81" xr:uid="{00000000-0002-0000-0000-000014000000}">
      <formula1>"MINI DC I/O 5,'"</formula1>
    </dataValidation>
    <dataValidation type="list" allowBlank="1" showInputMessage="1" showErrorMessage="1" sqref="B37:C37 B82:C82" xr:uid="{00000000-0002-0000-0000-000015000000}">
      <formula1>"MINI DC I/O 6,'"</formula1>
    </dataValidation>
    <dataValidation type="list" errorStyle="warning" allowBlank="1" showInputMessage="1" showErrorMessage="1" sqref="D23 D68" xr:uid="{00000000-0002-0000-0000-000016000000}">
      <formula1>"NO,1,2,3,4,5,6,7,8,9,10"</formula1>
    </dataValidation>
    <dataValidation type="list" errorStyle="warning" allowBlank="1" showInputMessage="1" showErrorMessage="1" sqref="D22 D67" xr:uid="{00000000-0002-0000-0000-000017000000}">
      <formula1>"1,2,3,4,5,6,7,8,9,10"</formula1>
    </dataValidation>
    <dataValidation type="list" errorStyle="warning" allowBlank="1" showInputMessage="1" showErrorMessage="1" sqref="D20 D65" xr:uid="{00000000-0002-0000-0000-000018000000}">
      <formula1>"1,2,3,4,5,6,7,8"</formula1>
    </dataValidation>
    <dataValidation type="list" errorStyle="warning" allowBlank="1" showInputMessage="1" showErrorMessage="1" sqref="D28 D73" xr:uid="{00000000-0002-0000-0000-000019000000}">
      <formula1>"1,2"</formula1>
    </dataValidation>
    <dataValidation type="list" errorStyle="warning" allowBlank="1" showInputMessage="1" showErrorMessage="1" sqref="F23 F68" xr:uid="{00000000-0002-0000-0000-00001A000000}">
      <formula1>"'--,CAN,I/O"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C26907</OrderProject_x0020_ID>
    <Rev xmlns="2cc016c5-161d-4d6b-a532-6cf687f4a3ab">00</Rev>
    <DocNumber xmlns="2cc016c5-161d-4d6b-a532-6cf687f4a3ab">DD4227701</DocNumber>
    <_dlc_DocId xmlns="b479dd50-8d7e-4b78-9fb1-00cf65781f6b">75D2Y5VYC55K-1220653723-33409</_dlc_DocId>
    <_dlc_DocIdUrl xmlns="b479dd50-8d7e-4b78-9fb1-00cf65781f6b">
      <Url>https://daktronics.sharepoint.com/sites/docs-engineering/_layouts/15/DocIdRedir.aspx?ID=75D2Y5VYC55K-1220653723-33409</Url>
      <Description>75D2Y5VYC55K-1220653723-33409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56ab0b2ff9487ba8fa976974937402dd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4ce4c6d345638eacf96983bcbc0d5f0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BCF18-AB0C-40D4-8FC9-865B0F9705B0}"/>
</file>

<file path=customXml/itemProps2.xml><?xml version="1.0" encoding="utf-8"?>
<ds:datastoreItem xmlns:ds="http://schemas.openxmlformats.org/officeDocument/2006/customXml" ds:itemID="{C3B472B8-1790-4E5F-ADD7-E17C1DD803FE}"/>
</file>

<file path=customXml/itemProps3.xml><?xml version="1.0" encoding="utf-8"?>
<ds:datastoreItem xmlns:ds="http://schemas.openxmlformats.org/officeDocument/2006/customXml" ds:itemID="{70D0E71B-C04A-4C51-9B69-5F9D399E7155}"/>
</file>

<file path=customXml/itemProps4.xml><?xml version="1.0" encoding="utf-8"?>
<ds:datastoreItem xmlns:ds="http://schemas.openxmlformats.org/officeDocument/2006/customXml" ds:itemID="{1A43CB72-93DF-42F4-BBBD-F88FC149D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C26907 Virginia DOT, Site Config, VM-1020-7x10-66-A @2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2026-04-01T23:50:53Z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d311dcc2-1cd3-4792-8bab-330e5b1fe8aa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