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2B9737F-32B5-453B-A692-DAA7AF2A331D}" xr6:coauthVersionLast="44" xr6:coauthVersionMax="44" xr10:uidLastSave="{00000000-0000-0000-0000-000000000000}"/>
  <bookViews>
    <workbookView xWindow="7140" yWindow="31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D9" i="1" l="1"/>
  <c r="F74" i="1" l="1"/>
  <c r="F80" i="1"/>
  <c r="F79" i="1"/>
  <c r="F78" i="1"/>
  <c r="F77" i="1"/>
  <c r="F76" i="1"/>
  <c r="F75" i="1"/>
  <c r="F73" i="1" l="1"/>
  <c r="E73" i="1"/>
  <c r="D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40" authorId="0" shapeId="0" xr:uid="{3D5A9063-B49C-4D05-96EC-03A4EABF104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9" authorId="0" shapeId="0" xr:uid="{19ED7EF9-D4A7-4802-A6D6-7BAD416401F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<sst xmlns="http://schemas.openxmlformats.org/spreadsheetml/2006/main" count="230" uniqueCount="73">
  <si>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</si>
  <si>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</si>
  <si>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</si>
  <si>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</si>
  <si>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</si>
  <si>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</si>
  <si>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</si>
  <si>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</si>
  <si>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</si>
  <si>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</si>
  <si>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</si>
  <si>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</si>
  <si>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</si>
  <si>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</si>
  <si>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</si>
  <si>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</si>
  <si>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</si>
  <si>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</si>
  <si>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</si>
  <si>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</si>
  <si>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</si>
  <si>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</si>
  <si>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</si>
  <si>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</si>
  <si>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</si>
  <si>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</si>
  <si>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</si>
  <si>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</si>
  <si>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</si>
  <si>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</si>
  <si>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</si>
  <si>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</si>
  <si>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</si>
  <si>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?</t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</si>
  <si>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</si>
  <si>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</si>
  <si>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</si>
  <si>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</si>
  <si>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</si>
  <si>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</si>
  <si>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</si>
  <si>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</si>
  <si>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</si>
  <si>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</si>
  <si>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</si>
  <si>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</si>
  <si>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</si>
  <si>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</si>
  <si>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</si>
  <si>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</si>
  <si>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</si>
  <si>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</si>
  <si>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</si>
  <si>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</si>
  <si>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</si>
  <si>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</si>
  <si>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</si>
  <si>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</si>
  <si>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</si>
  <si>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</si>
  <si>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DD4695467</t>
  </si>
  <si>
    <t>C26980 Newark Liberty Airport, VF-2360-64X288 @1, VF-2360-64X352 @1</t>
  </si>
  <si>
    <t>SYSTEM CONFIGURATION - C26980 Newark Liberty Airport, VF-2360-64X352-20-RGB @1</t>
  </si>
  <si>
    <t>SYSTEM CONFIGURATION - C26980 Newark Liberty Airport, VF-2360-64X288-20-RGB @1</t>
  </si>
  <si>
    <t>16X16</t>
  </si>
  <si>
    <t>MEDIUM TEMP (MT)</t>
  </si>
  <si>
    <t>YES 2</t>
  </si>
  <si>
    <t>PS REDUNDANCY BOARD</t>
  </si>
  <si>
    <t>ELTEK POWER ON GROUND</t>
  </si>
  <si>
    <t>DOOR SWITCH 2 (TC)</t>
  </si>
  <si>
    <t>UPS</t>
  </si>
  <si>
    <t>ALPHA FXM SERIES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</si>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</sst>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73" t="s">
        <v>61</v>
      </c>
      <c r="E1" s="73"/>
      <c r="F1" s="73"/>
      <c r="G1" t="s">
        <v>36</v>
      </c>
    </row>
    <row r="2" spans="2:7" x14ac:dyDescent="0.25">
      <c r="B2" s="48" t="s">
        <v>63</v>
      </c>
      <c r="C2" s="49"/>
      <c r="D2" s="49"/>
      <c r="E2" s="49"/>
      <c r="F2" s="50"/>
      <c r="G2" s="59" t="s">
        <v>29</v>
      </c>
    </row>
    <row r="3" spans="2:7" ht="15.75" thickBot="1" x14ac:dyDescent="0.3">
      <c r="B3" s="46" t="s">
        <v>0</v>
      </c>
      <c r="C3" s="47"/>
      <c r="D3" s="57" t="s">
        <v>1</v>
      </c>
      <c r="E3" s="47"/>
      <c r="F3" s="58"/>
      <c r="G3" s="60"/>
    </row>
    <row r="4" spans="2:7" x14ac:dyDescent="0.25">
      <c r="B4" s="22" t="s">
        <v>2</v>
      </c>
      <c r="C4" s="21"/>
      <c r="D4" s="52" t="s">
        <v>31</v>
      </c>
      <c r="E4" s="52"/>
      <c r="F4" s="52"/>
      <c r="G4" s="64">
        <v>1</v>
      </c>
    </row>
    <row r="5" spans="2:7" x14ac:dyDescent="0.25">
      <c r="B5" s="22" t="s">
        <v>3</v>
      </c>
      <c r="C5" s="21"/>
      <c r="D5" s="52" t="s">
        <v>19</v>
      </c>
      <c r="E5" s="52"/>
      <c r="F5" s="52"/>
      <c r="G5" s="65"/>
    </row>
    <row r="6" spans="2:7" x14ac:dyDescent="0.25">
      <c r="B6" s="84" t="s">
        <v>4</v>
      </c>
      <c r="C6" s="21" t="s">
        <v>5</v>
      </c>
      <c r="D6" s="52" t="s">
        <v>37</v>
      </c>
      <c r="E6" s="52"/>
      <c r="F6" s="52"/>
      <c r="G6" s="65"/>
    </row>
    <row r="7" spans="2:7" x14ac:dyDescent="0.25">
      <c r="B7" s="84"/>
      <c r="C7" s="21" t="s">
        <v>6</v>
      </c>
      <c r="D7" s="52" t="s">
        <v>38</v>
      </c>
      <c r="E7" s="52"/>
      <c r="F7" s="52"/>
      <c r="G7" s="65"/>
    </row>
    <row r="8" spans="2:7" x14ac:dyDescent="0.25">
      <c r="B8" s="84"/>
      <c r="C8" s="21" t="s">
        <v>7</v>
      </c>
      <c r="D8" s="52" t="s">
        <v>64</v>
      </c>
      <c r="E8" s="52"/>
      <c r="F8" s="52"/>
      <c r="G8" s="65"/>
    </row>
    <row r="9" spans="2:7" x14ac:dyDescent="0.25">
      <c r="B9" s="84"/>
      <c r="C9" s="21" t="s">
        <v>8</v>
      </c>
      <c r="D9" s="55">
        <f>IF(D8="16x16",20,IF(D8="20x20",16,IF(D8="25x25",13,"FALSE")))</f>
        <v>20</v>
      </c>
      <c r="E9" s="55"/>
      <c r="F9" s="55"/>
      <c r="G9" s="65"/>
    </row>
    <row r="10" spans="2:7" x14ac:dyDescent="0.25">
      <c r="B10" s="51" t="s">
        <v>9</v>
      </c>
      <c r="C10" s="52"/>
      <c r="D10" s="55">
        <v>64</v>
      </c>
      <c r="E10" s="55"/>
      <c r="F10" s="55"/>
      <c r="G10" s="65"/>
    </row>
    <row r="11" spans="2:7" x14ac:dyDescent="0.25">
      <c r="B11" s="51" t="s">
        <v>10</v>
      </c>
      <c r="C11" s="52"/>
      <c r="D11" s="55">
        <v>352</v>
      </c>
      <c r="E11" s="55"/>
      <c r="F11" s="55"/>
      <c r="G11" s="65"/>
    </row>
    <row r="12" spans="2:7" x14ac:dyDescent="0.25">
      <c r="B12" s="51" t="s">
        <v>11</v>
      </c>
      <c r="C12" s="52"/>
      <c r="D12" s="52" t="s">
        <v>13</v>
      </c>
      <c r="E12" s="52"/>
      <c r="F12" s="52"/>
      <c r="G12" s="65"/>
    </row>
    <row r="13" spans="2:7" ht="15.75" thickBot="1" x14ac:dyDescent="0.3">
      <c r="B13" s="53" t="s">
        <v>12</v>
      </c>
      <c r="C13" s="54"/>
      <c r="D13" s="56">
        <v>1</v>
      </c>
      <c r="E13" s="56"/>
      <c r="F13" s="56"/>
      <c r="G13" s="65"/>
    </row>
    <row r="14" spans="2:7" ht="15.75" thickBot="1" x14ac:dyDescent="0.3">
      <c r="B14" s="53" t="s">
        <v>58</v>
      </c>
      <c r="C14" s="54"/>
      <c r="D14" s="56" t="s">
        <v>59</v>
      </c>
      <c r="E14" s="56"/>
      <c r="F14" s="56"/>
      <c r="G14" s="66"/>
    </row>
    <row r="15" spans="2:7" ht="15.75" thickBot="1" x14ac:dyDescent="0.3"/>
    <row r="16" spans="2:7" x14ac:dyDescent="0.25">
      <c r="B16" s="48" t="s">
        <v>14</v>
      </c>
      <c r="C16" s="49"/>
      <c r="D16" s="49"/>
      <c r="E16" s="49"/>
      <c r="F16" s="50"/>
      <c r="G16" s="61">
        <v>1</v>
      </c>
    </row>
    <row r="17" spans="2:7" x14ac:dyDescent="0.25">
      <c r="B17" s="85" t="s">
        <v>0</v>
      </c>
      <c r="C17" s="86"/>
      <c r="D17" s="15" t="s">
        <v>1</v>
      </c>
      <c r="E17" s="15" t="s">
        <v>15</v>
      </c>
      <c r="F17" s="15" t="s">
        <v>16</v>
      </c>
      <c r="G17" s="62"/>
    </row>
    <row r="18" spans="2:7" x14ac:dyDescent="0.25">
      <c r="B18" s="26" t="s">
        <v>49</v>
      </c>
      <c r="C18" s="25"/>
      <c r="D18" s="21" t="s">
        <v>39</v>
      </c>
      <c r="E18" s="21" t="s">
        <v>17</v>
      </c>
      <c r="F18" s="21" t="s">
        <v>18</v>
      </c>
      <c r="G18" s="62"/>
    </row>
    <row r="19" spans="2:7" x14ac:dyDescent="0.25">
      <c r="B19" s="69" t="s">
        <v>50</v>
      </c>
      <c r="C19" s="70"/>
      <c r="D19" s="21" t="s">
        <v>20</v>
      </c>
      <c r="E19" s="21" t="s">
        <v>17</v>
      </c>
      <c r="F19" s="21" t="s">
        <v>18</v>
      </c>
      <c r="G19" s="62"/>
    </row>
    <row r="20" spans="2:7" x14ac:dyDescent="0.25">
      <c r="B20" s="71"/>
      <c r="C20" s="72"/>
      <c r="D20" s="21" t="s">
        <v>4</v>
      </c>
      <c r="E20" s="21" t="s">
        <v>17</v>
      </c>
      <c r="F20" s="21" t="s">
        <v>18</v>
      </c>
      <c r="G20" s="62"/>
    </row>
    <row r="21" spans="2:7" x14ac:dyDescent="0.25">
      <c r="B21" s="26" t="s">
        <v>51</v>
      </c>
      <c r="C21" s="25"/>
      <c r="D21" s="21" t="s">
        <v>35</v>
      </c>
      <c r="E21" s="21" t="s">
        <v>17</v>
      </c>
      <c r="F21" s="21" t="s">
        <v>18</v>
      </c>
      <c r="G21" s="62"/>
    </row>
    <row r="22" spans="2:7" x14ac:dyDescent="0.25">
      <c r="B22" s="26" t="s">
        <v>52</v>
      </c>
      <c r="C22" s="25"/>
      <c r="D22" s="28" t="s">
        <v>35</v>
      </c>
      <c r="E22" s="16" t="s">
        <v>22</v>
      </c>
      <c r="F22" s="21" t="s">
        <v>18</v>
      </c>
      <c r="G22" s="62"/>
    </row>
    <row r="23" spans="2:7" x14ac:dyDescent="0.25">
      <c r="B23" s="26" t="s">
        <v>40</v>
      </c>
      <c r="C23" s="25"/>
      <c r="D23" s="31" t="s">
        <v>21</v>
      </c>
      <c r="E23" s="31" t="s">
        <v>22</v>
      </c>
      <c r="F23" s="23" t="s">
        <v>22</v>
      </c>
      <c r="G23" s="62"/>
    </row>
    <row r="24" spans="2:7" x14ac:dyDescent="0.25">
      <c r="B24" s="26" t="s">
        <v>41</v>
      </c>
      <c r="C24" s="25"/>
      <c r="D24" s="31" t="s">
        <v>35</v>
      </c>
      <c r="E24" s="31" t="s">
        <v>22</v>
      </c>
      <c r="F24" s="23" t="s">
        <v>22</v>
      </c>
      <c r="G24" s="62"/>
    </row>
    <row r="25" spans="2:7" x14ac:dyDescent="0.25">
      <c r="B25" s="26" t="s">
        <v>53</v>
      </c>
      <c r="C25" s="25"/>
      <c r="D25" s="16" t="s">
        <v>54</v>
      </c>
      <c r="E25" s="16" t="s">
        <v>22</v>
      </c>
      <c r="F25" s="23" t="s">
        <v>55</v>
      </c>
      <c r="G25" s="62"/>
    </row>
    <row r="26" spans="2:7" x14ac:dyDescent="0.25">
      <c r="B26" s="26" t="s">
        <v>42</v>
      </c>
      <c r="C26" s="25"/>
      <c r="D26" s="28" t="s">
        <v>35</v>
      </c>
      <c r="E26" s="16" t="s">
        <v>22</v>
      </c>
      <c r="F26" s="23" t="s">
        <v>22</v>
      </c>
      <c r="G26" s="62"/>
    </row>
    <row r="27" spans="2:7" x14ac:dyDescent="0.25">
      <c r="B27" s="26" t="s">
        <v>43</v>
      </c>
      <c r="C27" s="25"/>
      <c r="D27" s="27" t="s">
        <v>21</v>
      </c>
      <c r="E27" s="16" t="s">
        <v>22</v>
      </c>
      <c r="F27" s="23" t="s">
        <v>22</v>
      </c>
      <c r="G27" s="62"/>
    </row>
    <row r="28" spans="2:7" x14ac:dyDescent="0.25">
      <c r="B28" s="26" t="s">
        <v>44</v>
      </c>
      <c r="C28" s="25"/>
      <c r="D28" s="33" t="s">
        <v>65</v>
      </c>
      <c r="E28" s="31"/>
      <c r="F28" s="23"/>
      <c r="G28" s="62"/>
    </row>
    <row r="29" spans="2:7" x14ac:dyDescent="0.25">
      <c r="B29" s="26" t="s">
        <v>45</v>
      </c>
      <c r="C29" s="25"/>
      <c r="D29" s="24" t="s">
        <v>35</v>
      </c>
      <c r="E29" s="16" t="s">
        <v>22</v>
      </c>
      <c r="F29" s="23" t="s">
        <v>22</v>
      </c>
      <c r="G29" s="62"/>
    </row>
    <row r="30" spans="2:7" x14ac:dyDescent="0.25">
      <c r="B30" s="26" t="s">
        <v>46</v>
      </c>
      <c r="C30" s="25"/>
      <c r="D30" s="24" t="s">
        <v>35</v>
      </c>
      <c r="E30" s="16" t="s">
        <v>22</v>
      </c>
      <c r="F30" s="23" t="s">
        <v>22</v>
      </c>
      <c r="G30" s="62"/>
    </row>
    <row r="31" spans="2:7" x14ac:dyDescent="0.25">
      <c r="B31" s="29" t="s">
        <v>34</v>
      </c>
      <c r="C31" s="30"/>
      <c r="D31" s="27" t="s">
        <v>35</v>
      </c>
      <c r="E31" s="28" t="s">
        <v>22</v>
      </c>
      <c r="F31" s="23" t="s">
        <v>22</v>
      </c>
      <c r="G31" s="62"/>
    </row>
    <row r="32" spans="2:7" x14ac:dyDescent="0.25">
      <c r="B32" s="26" t="s">
        <v>47</v>
      </c>
      <c r="C32" s="25"/>
      <c r="D32" s="24" t="s">
        <v>21</v>
      </c>
      <c r="E32" s="16" t="s">
        <v>22</v>
      </c>
      <c r="F32" s="23" t="s">
        <v>22</v>
      </c>
      <c r="G32" s="62"/>
    </row>
    <row r="33" spans="2:7" x14ac:dyDescent="0.25">
      <c r="B33" s="26" t="s">
        <v>56</v>
      </c>
      <c r="C33" s="25"/>
      <c r="D33" s="16" t="s">
        <v>35</v>
      </c>
      <c r="E33" s="16" t="s">
        <v>22</v>
      </c>
      <c r="F33" s="23" t="s">
        <v>22</v>
      </c>
      <c r="G33" s="62"/>
    </row>
    <row r="34" spans="2:7" x14ac:dyDescent="0.25">
      <c r="B34" s="26" t="s">
        <v>57</v>
      </c>
      <c r="C34" s="38"/>
      <c r="D34" s="31" t="s">
        <v>66</v>
      </c>
      <c r="E34" s="35" t="s">
        <v>22</v>
      </c>
      <c r="F34" s="36" t="s">
        <v>22</v>
      </c>
      <c r="G34" s="62"/>
    </row>
    <row r="35" spans="2:7" ht="15.75" thickBot="1" x14ac:dyDescent="0.3">
      <c r="B35" s="6" t="s">
        <v>48</v>
      </c>
      <c r="C35" s="34"/>
      <c r="D35" s="14" t="s">
        <v>67</v>
      </c>
      <c r="E35" s="32" t="s">
        <v>22</v>
      </c>
      <c r="F35" s="37" t="s">
        <v>22</v>
      </c>
      <c r="G35" s="63"/>
    </row>
    <row r="36" spans="2:7" x14ac:dyDescent="0.25">
      <c r="B36" s="2"/>
      <c r="C36" s="13"/>
      <c r="D36" s="13"/>
      <c r="E36" s="13"/>
      <c r="F36" s="5"/>
      <c r="G36" s="89"/>
    </row>
    <row r="37" spans="2:7" ht="15.75" thickBot="1" x14ac:dyDescent="0.3">
      <c r="B37" t="s">
        <v>60</v>
      </c>
      <c r="D37" s="73" t="s">
        <v>61</v>
      </c>
      <c r="E37" s="73"/>
      <c r="F37" s="73"/>
      <c r="G37" t="s">
        <v>36</v>
      </c>
    </row>
    <row r="38" spans="2:7" x14ac:dyDescent="0.25">
      <c r="B38" s="48" t="s">
        <v>62</v>
      </c>
      <c r="C38" s="49"/>
      <c r="D38" s="49"/>
      <c r="E38" s="49"/>
      <c r="F38" s="50"/>
      <c r="G38" s="59" t="s">
        <v>29</v>
      </c>
    </row>
    <row r="39" spans="2:7" ht="15.75" thickBot="1" x14ac:dyDescent="0.3">
      <c r="B39" s="46" t="s">
        <v>0</v>
      </c>
      <c r="C39" s="47"/>
      <c r="D39" s="57" t="s">
        <v>1</v>
      </c>
      <c r="E39" s="47"/>
      <c r="F39" s="58"/>
      <c r="G39" s="60"/>
    </row>
    <row r="40" spans="2:7" x14ac:dyDescent="0.25">
      <c r="B40" s="22" t="s">
        <v>2</v>
      </c>
      <c r="C40" s="21"/>
      <c r="D40" s="52" t="s">
        <v>31</v>
      </c>
      <c r="E40" s="52"/>
      <c r="F40" s="52"/>
      <c r="G40" s="64">
        <v>1</v>
      </c>
    </row>
    <row r="41" spans="2:7" x14ac:dyDescent="0.25">
      <c r="B41" s="22" t="s">
        <v>3</v>
      </c>
      <c r="C41" s="21"/>
      <c r="D41" s="52" t="s">
        <v>19</v>
      </c>
      <c r="E41" s="52"/>
      <c r="F41" s="52"/>
      <c r="G41" s="65"/>
    </row>
    <row r="42" spans="2:7" x14ac:dyDescent="0.25">
      <c r="B42" s="84" t="s">
        <v>4</v>
      </c>
      <c r="C42" s="21" t="s">
        <v>5</v>
      </c>
      <c r="D42" s="52" t="s">
        <v>37</v>
      </c>
      <c r="E42" s="52"/>
      <c r="F42" s="52"/>
      <c r="G42" s="65"/>
    </row>
    <row r="43" spans="2:7" x14ac:dyDescent="0.25">
      <c r="B43" s="84"/>
      <c r="C43" s="21" t="s">
        <v>6</v>
      </c>
      <c r="D43" s="52" t="s">
        <v>38</v>
      </c>
      <c r="E43" s="52"/>
      <c r="F43" s="52"/>
      <c r="G43" s="65"/>
    </row>
    <row r="44" spans="2:7" x14ac:dyDescent="0.25">
      <c r="B44" s="84"/>
      <c r="C44" s="21" t="s">
        <v>7</v>
      </c>
      <c r="D44" s="52" t="s">
        <v>64</v>
      </c>
      <c r="E44" s="52"/>
      <c r="F44" s="52"/>
      <c r="G44" s="65"/>
    </row>
    <row r="45" spans="2:7" x14ac:dyDescent="0.25">
      <c r="B45" s="84"/>
      <c r="C45" s="21" t="s">
        <v>8</v>
      </c>
      <c r="D45" s="55">
        <f>IF(D44="16x16",20,IF(D44="20x20",16,IF(D44="25x25",13,"FALSE")))</f>
        <v>20</v>
      </c>
      <c r="E45" s="55"/>
      <c r="F45" s="55"/>
      <c r="G45" s="65"/>
    </row>
    <row r="46" spans="2:7" x14ac:dyDescent="0.25">
      <c r="B46" s="51" t="s">
        <v>9</v>
      </c>
      <c r="C46" s="52"/>
      <c r="D46" s="55" t="s">
        <v>33</v>
      </c>
      <c r="E46" s="55"/>
      <c r="F46" s="55"/>
      <c r="G46" s="65"/>
    </row>
    <row r="47" spans="2:7" x14ac:dyDescent="0.25">
      <c r="B47" s="51" t="s">
        <v>10</v>
      </c>
      <c r="C47" s="52"/>
      <c r="D47" s="55" t="s">
        <v>33</v>
      </c>
      <c r="E47" s="55"/>
      <c r="F47" s="55"/>
      <c r="G47" s="65"/>
    </row>
    <row r="48" spans="2:7" x14ac:dyDescent="0.25">
      <c r="B48" s="51" t="s">
        <v>11</v>
      </c>
      <c r="C48" s="52"/>
      <c r="D48" s="52" t="s">
        <v>13</v>
      </c>
      <c r="E48" s="52"/>
      <c r="F48" s="52"/>
      <c r="G48" s="65"/>
    </row>
    <row r="49" spans="2:7" ht="15.75" thickBot="1" x14ac:dyDescent="0.3">
      <c r="B49" s="53" t="s">
        <v>12</v>
      </c>
      <c r="C49" s="54"/>
      <c r="D49" s="56">
        <v>1</v>
      </c>
      <c r="E49" s="56"/>
      <c r="F49" s="56"/>
      <c r="G49" s="65"/>
    </row>
    <row r="50" spans="2:7" ht="15.75" thickBot="1" x14ac:dyDescent="0.3">
      <c r="B50" s="53" t="s">
        <v>58</v>
      </c>
      <c r="C50" s="54"/>
      <c r="D50" s="56" t="s">
        <v>59</v>
      </c>
      <c r="E50" s="56"/>
      <c r="F50" s="56"/>
      <c r="G50" s="66"/>
    </row>
    <row r="51" spans="2:7" ht="15.75" thickBot="1" x14ac:dyDescent="0.3"/>
    <row r="52" spans="2:7" x14ac:dyDescent="0.25">
      <c r="B52" s="48" t="s">
        <v>14</v>
      </c>
      <c r="C52" s="49"/>
      <c r="D52" s="49"/>
      <c r="E52" s="49"/>
      <c r="F52" s="50"/>
      <c r="G52" s="61">
        <v>1</v>
      </c>
    </row>
    <row r="53" spans="2:7" x14ac:dyDescent="0.25">
      <c r="B53" s="85" t="s">
        <v>0</v>
      </c>
      <c r="C53" s="86"/>
      <c r="D53" s="15" t="s">
        <v>1</v>
      </c>
      <c r="E53" s="15" t="s">
        <v>15</v>
      </c>
      <c r="F53" s="15" t="s">
        <v>16</v>
      </c>
      <c r="G53" s="62"/>
    </row>
    <row r="54" spans="2:7" x14ac:dyDescent="0.25">
      <c r="B54" s="26" t="s">
        <v>49</v>
      </c>
      <c r="C54" s="25"/>
      <c r="D54" s="21" t="s">
        <v>39</v>
      </c>
      <c r="E54" s="21" t="s">
        <v>17</v>
      </c>
      <c r="F54" s="21" t="s">
        <v>18</v>
      </c>
      <c r="G54" s="62"/>
    </row>
    <row r="55" spans="2:7" x14ac:dyDescent="0.25">
      <c r="B55" s="69" t="s">
        <v>50</v>
      </c>
      <c r="C55" s="70"/>
      <c r="D55" s="21" t="s">
        <v>20</v>
      </c>
      <c r="E55" s="21" t="s">
        <v>17</v>
      </c>
      <c r="F55" s="21" t="s">
        <v>18</v>
      </c>
      <c r="G55" s="62"/>
    </row>
    <row r="56" spans="2:7" x14ac:dyDescent="0.25">
      <c r="B56" s="71"/>
      <c r="C56" s="72"/>
      <c r="D56" s="21" t="s">
        <v>4</v>
      </c>
      <c r="E56" s="21" t="s">
        <v>17</v>
      </c>
      <c r="F56" s="21" t="s">
        <v>18</v>
      </c>
      <c r="G56" s="62"/>
    </row>
    <row r="57" spans="2:7" x14ac:dyDescent="0.25">
      <c r="B57" s="26" t="s">
        <v>51</v>
      </c>
      <c r="C57" s="25"/>
      <c r="D57" s="21" t="s">
        <v>35</v>
      </c>
      <c r="E57" s="21" t="s">
        <v>17</v>
      </c>
      <c r="F57" s="21" t="s">
        <v>18</v>
      </c>
      <c r="G57" s="62"/>
    </row>
    <row r="58" spans="2:7" x14ac:dyDescent="0.25">
      <c r="B58" s="26" t="s">
        <v>52</v>
      </c>
      <c r="C58" s="25"/>
      <c r="D58" s="42" t="s">
        <v>35</v>
      </c>
      <c r="E58" s="42" t="s">
        <v>22</v>
      </c>
      <c r="F58" s="21" t="s">
        <v>18</v>
      </c>
      <c r="G58" s="62"/>
    </row>
    <row r="59" spans="2:7" x14ac:dyDescent="0.25">
      <c r="B59" s="26" t="s">
        <v>40</v>
      </c>
      <c r="C59" s="25"/>
      <c r="D59" s="42" t="s">
        <v>21</v>
      </c>
      <c r="E59" s="42" t="s">
        <v>22</v>
      </c>
      <c r="F59" s="23" t="s">
        <v>22</v>
      </c>
      <c r="G59" s="62"/>
    </row>
    <row r="60" spans="2:7" x14ac:dyDescent="0.25">
      <c r="B60" s="26" t="s">
        <v>41</v>
      </c>
      <c r="C60" s="25"/>
      <c r="D60" s="42" t="s">
        <v>35</v>
      </c>
      <c r="E60" s="42" t="s">
        <v>22</v>
      </c>
      <c r="F60" s="23" t="s">
        <v>22</v>
      </c>
      <c r="G60" s="62"/>
    </row>
    <row r="61" spans="2:7" x14ac:dyDescent="0.25">
      <c r="B61" s="26" t="s">
        <v>53</v>
      </c>
      <c r="C61" s="25"/>
      <c r="D61" s="42" t="s">
        <v>54</v>
      </c>
      <c r="E61" s="42" t="s">
        <v>22</v>
      </c>
      <c r="F61" s="23" t="s">
        <v>55</v>
      </c>
      <c r="G61" s="62"/>
    </row>
    <row r="62" spans="2:7" x14ac:dyDescent="0.25">
      <c r="B62" s="26" t="s">
        <v>42</v>
      </c>
      <c r="C62" s="25"/>
      <c r="D62" s="42" t="s">
        <v>35</v>
      </c>
      <c r="E62" s="42" t="s">
        <v>22</v>
      </c>
      <c r="F62" s="23" t="s">
        <v>22</v>
      </c>
      <c r="G62" s="62"/>
    </row>
    <row r="63" spans="2:7" x14ac:dyDescent="0.25">
      <c r="B63" s="26" t="s">
        <v>43</v>
      </c>
      <c r="C63" s="25"/>
      <c r="D63" s="40" t="s">
        <v>21</v>
      </c>
      <c r="E63" s="42" t="s">
        <v>22</v>
      </c>
      <c r="F63" s="23" t="s">
        <v>22</v>
      </c>
      <c r="G63" s="62"/>
    </row>
    <row r="64" spans="2:7" x14ac:dyDescent="0.25">
      <c r="B64" s="26" t="s">
        <v>44</v>
      </c>
      <c r="C64" s="25"/>
      <c r="D64" s="40" t="s">
        <v>65</v>
      </c>
      <c r="E64" s="42"/>
      <c r="F64" s="23"/>
      <c r="G64" s="62"/>
    </row>
    <row r="65" spans="2:7" x14ac:dyDescent="0.25">
      <c r="B65" s="26" t="s">
        <v>45</v>
      </c>
      <c r="C65" s="25"/>
      <c r="D65" s="40" t="s">
        <v>35</v>
      </c>
      <c r="E65" s="42" t="s">
        <v>22</v>
      </c>
      <c r="F65" s="23" t="s">
        <v>22</v>
      </c>
      <c r="G65" s="62"/>
    </row>
    <row r="66" spans="2:7" x14ac:dyDescent="0.25">
      <c r="B66" s="26" t="s">
        <v>46</v>
      </c>
      <c r="C66" s="25"/>
      <c r="D66" s="40" t="s">
        <v>35</v>
      </c>
      <c r="E66" s="42" t="s">
        <v>22</v>
      </c>
      <c r="F66" s="23" t="s">
        <v>22</v>
      </c>
      <c r="G66" s="62"/>
    </row>
    <row r="67" spans="2:7" x14ac:dyDescent="0.25">
      <c r="B67" s="29" t="s">
        <v>34</v>
      </c>
      <c r="C67" s="30"/>
      <c r="D67" s="40" t="s">
        <v>35</v>
      </c>
      <c r="E67" s="42" t="s">
        <v>22</v>
      </c>
      <c r="F67" s="23" t="s">
        <v>22</v>
      </c>
      <c r="G67" s="62"/>
    </row>
    <row r="68" spans="2:7" x14ac:dyDescent="0.25">
      <c r="B68" s="26" t="s">
        <v>47</v>
      </c>
      <c r="C68" s="25"/>
      <c r="D68" s="40" t="s">
        <v>21</v>
      </c>
      <c r="E68" s="42" t="s">
        <v>22</v>
      </c>
      <c r="F68" s="23" t="s">
        <v>22</v>
      </c>
      <c r="G68" s="62"/>
    </row>
    <row r="69" spans="2:7" x14ac:dyDescent="0.25">
      <c r="B69" s="26" t="s">
        <v>56</v>
      </c>
      <c r="C69" s="25"/>
      <c r="D69" s="42" t="s">
        <v>35</v>
      </c>
      <c r="E69" s="42" t="s">
        <v>22</v>
      </c>
      <c r="F69" s="23" t="s">
        <v>22</v>
      </c>
      <c r="G69" s="62"/>
    </row>
    <row r="70" spans="2:7" x14ac:dyDescent="0.25">
      <c r="B70" s="26" t="s">
        <v>57</v>
      </c>
      <c r="C70" s="38"/>
      <c r="D70" s="42" t="s">
        <v>66</v>
      </c>
      <c r="E70" s="35" t="s">
        <v>22</v>
      </c>
      <c r="F70" s="36" t="s">
        <v>22</v>
      </c>
      <c r="G70" s="62"/>
    </row>
    <row r="71" spans="2:7" ht="15.75" thickBot="1" x14ac:dyDescent="0.3">
      <c r="B71" s="6" t="s">
        <v>48</v>
      </c>
      <c r="C71" s="41"/>
      <c r="D71" s="14" t="s">
        <v>68</v>
      </c>
      <c r="E71" s="39" t="s">
        <v>22</v>
      </c>
      <c r="F71" s="37" t="s">
        <v>22</v>
      </c>
      <c r="G71" s="63"/>
    </row>
    <row r="72" spans="2:7" x14ac:dyDescent="0.25">
      <c r="B72" s="48" t="s">
        <v>30</v>
      </c>
      <c r="C72" s="49"/>
      <c r="D72" s="49"/>
      <c r="E72" s="49"/>
      <c r="F72" s="50"/>
      <c r="G72" s="64">
        <v>1</v>
      </c>
    </row>
    <row r="73" spans="2:7" x14ac:dyDescent="0.25">
      <c r="B73" s="67" t="s">
        <v>69</v>
      </c>
      <c r="C73" s="68"/>
      <c r="D73" s="16">
        <f>IF(B73="DOOR SWITCH 2 (TC)",1,"N/A")</f>
        <v>1</v>
      </c>
      <c r="E73" s="16">
        <f>IF(B73="DOOR SWITCH 2 (TC)",1,"N/A")</f>
        <v>1</v>
      </c>
      <c r="F73" s="17" t="str">
        <f>IF(B73="DOOR SWITCH 2 (TC)","VIP 1","N/A")</f>
        <v>VIP 1</v>
      </c>
      <c r="G73" s="65"/>
    </row>
    <row r="74" spans="2:7" x14ac:dyDescent="0.25">
      <c r="B74" s="19" t="s">
        <v>70</v>
      </c>
      <c r="C74" s="18" t="s">
        <v>71</v>
      </c>
      <c r="D74" s="16" t="s">
        <v>72</v>
      </c>
      <c r="E74" s="16" t="s">
        <v>22</v>
      </c>
      <c r="F74" s="17" t="str">
        <f>IF(B74="UPS","AUXILARY","N/A")</f>
        <v>AUXILARY</v>
      </c>
      <c r="G74" s="65"/>
    </row>
    <row r="75" spans="2:7" x14ac:dyDescent="0.25">
      <c r="B75" s="81"/>
      <c r="C75" s="77"/>
      <c r="D75" s="16" t="s">
        <v>22</v>
      </c>
      <c r="E75" s="16" t="s">
        <v>22</v>
      </c>
      <c r="F75" s="17" t="str">
        <f>IF(B75="MINI DC I/O 1","ON DISPLAY INTERFACE","N/A")</f>
        <v>N/A</v>
      </c>
      <c r="G75" s="65"/>
    </row>
    <row r="76" spans="2:7" x14ac:dyDescent="0.25">
      <c r="B76" s="81"/>
      <c r="C76" s="77"/>
      <c r="D76" s="16" t="s">
        <v>22</v>
      </c>
      <c r="E76" s="16" t="s">
        <v>22</v>
      </c>
      <c r="F76" s="17" t="str">
        <f>IF(B76="MINI DC I/O 2","ON DISPLAY INTERFACE","N/A")</f>
        <v>N/A</v>
      </c>
      <c r="G76" s="65"/>
    </row>
    <row r="77" spans="2:7" x14ac:dyDescent="0.25">
      <c r="B77" s="81"/>
      <c r="C77" s="77"/>
      <c r="D77" s="16" t="s">
        <v>22</v>
      </c>
      <c r="E77" s="16" t="s">
        <v>22</v>
      </c>
      <c r="F77" s="17" t="str">
        <f>IF(B77="MINI DC I/O 3","ON DISPLAY INTERFACE","N/A")</f>
        <v>N/A</v>
      </c>
      <c r="G77" s="65"/>
    </row>
    <row r="78" spans="2:7" x14ac:dyDescent="0.25">
      <c r="B78" s="81" t="s">
        <v>32</v>
      </c>
      <c r="C78" s="77"/>
      <c r="D78" s="16" t="s">
        <v>22</v>
      </c>
      <c r="E78" s="16" t="s">
        <v>22</v>
      </c>
      <c r="F78" s="17" t="str">
        <f>IF(B78="MINI DC I/O 4","ON DISPLAY INTERFACE","N/A")</f>
        <v>N/A</v>
      </c>
      <c r="G78" s="65"/>
    </row>
    <row r="79" spans="2:7" x14ac:dyDescent="0.25">
      <c r="B79" s="81" t="s">
        <v>32</v>
      </c>
      <c r="C79" s="77"/>
      <c r="D79" s="16" t="s">
        <v>22</v>
      </c>
      <c r="E79" s="16" t="s">
        <v>22</v>
      </c>
      <c r="F79" s="17" t="str">
        <f>IF(B79="MINI DC I/O 5","ON DISPLAY INTERFACE","N/A")</f>
        <v>N/A</v>
      </c>
      <c r="G79" s="65"/>
    </row>
    <row r="80" spans="2:7" ht="15.75" thickBot="1" x14ac:dyDescent="0.3">
      <c r="B80" s="87" t="s">
        <v>32</v>
      </c>
      <c r="C80" s="88"/>
      <c r="D80" s="14" t="s">
        <v>22</v>
      </c>
      <c r="E80" s="14" t="s">
        <v>22</v>
      </c>
      <c r="F80" s="20" t="str">
        <f>IF(B80="MINI DC I/O 6","ON DISPLAY INTERFACE","N/A")</f>
        <v>N/A</v>
      </c>
      <c r="G80" s="66"/>
    </row>
    <row r="81" spans="2:7" ht="15.75" thickBot="1" x14ac:dyDescent="0.3">
      <c r="B81" s="2"/>
      <c r="C81" s="13"/>
      <c r="D81" s="13"/>
      <c r="E81" s="12"/>
      <c r="F81" s="5"/>
      <c r="G81" s="9"/>
    </row>
    <row r="82" spans="2:7" x14ac:dyDescent="0.25">
      <c r="B82" s="74" t="s">
        <v>27</v>
      </c>
      <c r="C82" s="75"/>
      <c r="D82" s="75"/>
      <c r="E82" s="75"/>
      <c r="F82" s="75"/>
      <c r="G82" s="43"/>
    </row>
    <row r="83" spans="2:7" x14ac:dyDescent="0.25">
      <c r="B83" s="78" t="s">
        <v>25</v>
      </c>
      <c r="C83" s="79"/>
      <c r="D83" s="80"/>
      <c r="E83" s="76" t="s">
        <v>28</v>
      </c>
      <c r="F83" s="77"/>
      <c r="G83" s="44"/>
    </row>
    <row r="84" spans="2:7" ht="15.75" thickBot="1" x14ac:dyDescent="0.3">
      <c r="B84" s="82" t="s">
        <v>26</v>
      </c>
      <c r="C84" s="83"/>
      <c r="D84" s="83"/>
      <c r="E84" s="56" t="s">
        <v>28</v>
      </c>
      <c r="F84" s="56"/>
      <c r="G84" s="45"/>
    </row>
    <row r="85" spans="2:7" x14ac:dyDescent="0.25">
      <c r="B85" s="2"/>
      <c r="C85" s="13"/>
      <c r="D85" s="13"/>
      <c r="E85" s="12"/>
      <c r="F85" s="5"/>
      <c r="G85" s="9"/>
    </row>
    <row r="86" spans="2:7" x14ac:dyDescent="0.25">
      <c r="B86" s="2"/>
      <c r="C86" s="13"/>
      <c r="D86" s="13"/>
      <c r="E86" s="12"/>
      <c r="F86" s="5"/>
      <c r="G86" s="9"/>
    </row>
    <row r="87" spans="2:7" ht="15.75" thickBot="1" x14ac:dyDescent="0.3"/>
    <row r="88" spans="2:7" x14ac:dyDescent="0.25">
      <c r="B88" s="10" t="s">
        <v>23</v>
      </c>
      <c r="C88" s="11"/>
      <c r="D88" s="11"/>
      <c r="E88" s="11"/>
      <c r="F88" s="11"/>
      <c r="G88" s="1"/>
    </row>
    <row r="89" spans="2:7" x14ac:dyDescent="0.25">
      <c r="B89" s="4"/>
      <c r="C89" s="2"/>
      <c r="D89" s="2"/>
      <c r="E89" s="2"/>
      <c r="F89" s="2"/>
      <c r="G89" s="3"/>
    </row>
    <row r="90" spans="2:7" x14ac:dyDescent="0.25">
      <c r="B90" s="4"/>
      <c r="C90" s="2"/>
      <c r="D90" s="2"/>
      <c r="E90" s="2"/>
      <c r="F90" s="2"/>
      <c r="G90" s="3"/>
    </row>
    <row r="91" spans="2:7" x14ac:dyDescent="0.25">
      <c r="B91" s="4"/>
      <c r="C91" s="2"/>
      <c r="D91" s="2"/>
      <c r="E91" s="2"/>
      <c r="F91" s="2"/>
      <c r="G91" s="3"/>
    </row>
    <row r="92" spans="2:7" x14ac:dyDescent="0.25">
      <c r="B92" s="4"/>
      <c r="C92" s="2"/>
      <c r="D92" s="2"/>
      <c r="E92" s="2"/>
      <c r="F92" s="2"/>
      <c r="G92" s="3"/>
    </row>
    <row r="93" spans="2:7" x14ac:dyDescent="0.25">
      <c r="B93" s="4"/>
      <c r="C93" s="2"/>
      <c r="D93" s="2"/>
      <c r="E93" s="2"/>
      <c r="F93" s="2"/>
      <c r="G93" s="3"/>
    </row>
    <row r="94" spans="2:7" x14ac:dyDescent="0.25">
      <c r="B94" s="4"/>
      <c r="C94" s="2"/>
      <c r="D94" s="2"/>
      <c r="E94" s="2"/>
      <c r="F94" s="2"/>
      <c r="G94" s="3"/>
    </row>
    <row r="95" spans="2:7" x14ac:dyDescent="0.25">
      <c r="B95" s="4"/>
      <c r="C95" s="2"/>
      <c r="D95" s="2"/>
      <c r="E95" s="2"/>
      <c r="F95" s="2"/>
      <c r="G95" s="3"/>
    </row>
    <row r="96" spans="2:7" x14ac:dyDescent="0.25">
      <c r="B96" s="4"/>
      <c r="C96" s="2"/>
      <c r="D96" s="2"/>
      <c r="E96" s="2"/>
      <c r="F96" s="2"/>
      <c r="G96" s="3"/>
    </row>
    <row r="97" spans="2:7" x14ac:dyDescent="0.25">
      <c r="B97" s="4"/>
      <c r="C97" s="2"/>
      <c r="D97" s="2"/>
      <c r="E97" s="2"/>
      <c r="F97" s="2"/>
      <c r="G97" s="3"/>
    </row>
    <row r="98" spans="2:7" x14ac:dyDescent="0.25">
      <c r="B98" s="4"/>
      <c r="C98" s="2"/>
      <c r="D98" s="2"/>
      <c r="E98" s="2"/>
      <c r="F98" s="2"/>
      <c r="G98" s="3"/>
    </row>
    <row r="99" spans="2:7" x14ac:dyDescent="0.25">
      <c r="B99" s="4"/>
      <c r="C99" s="2"/>
      <c r="D99" s="2"/>
      <c r="E99" s="2"/>
      <c r="F99" s="2"/>
      <c r="G99" s="3"/>
    </row>
    <row r="100" spans="2:7" x14ac:dyDescent="0.25">
      <c r="B100" s="4"/>
      <c r="C100" s="2"/>
      <c r="D100" s="2"/>
      <c r="E100" s="2"/>
      <c r="F100" s="2"/>
      <c r="G100" s="3"/>
    </row>
    <row r="101" spans="2:7" x14ac:dyDescent="0.25">
      <c r="B101" s="4"/>
      <c r="C101" s="2"/>
      <c r="D101" s="2"/>
      <c r="E101" s="2"/>
      <c r="F101" s="2"/>
      <c r="G101" s="3"/>
    </row>
    <row r="102" spans="2:7" ht="15.75" thickBot="1" x14ac:dyDescent="0.3">
      <c r="B102" s="6"/>
      <c r="C102" s="7"/>
      <c r="D102" s="7"/>
      <c r="E102" s="7"/>
      <c r="F102" s="7"/>
      <c r="G102" s="8"/>
    </row>
    <row r="104" spans="2:7" x14ac:dyDescent="0.25">
      <c r="B104" t="s">
        <v>24</v>
      </c>
    </row>
  </sheetData>
  <dataConsolidate/>
  <mergeCells count="69">
    <mergeCell ref="D50:F50"/>
    <mergeCell ref="B52:F52"/>
    <mergeCell ref="G52:G71"/>
    <mergeCell ref="B53:C53"/>
    <mergeCell ref="B55:C56"/>
    <mergeCell ref="G40:G50"/>
    <mergeCell ref="D41:F41"/>
    <mergeCell ref="B42:B45"/>
    <mergeCell ref="D42:F42"/>
    <mergeCell ref="D43:F43"/>
    <mergeCell ref="D44:F44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0:C50"/>
    <mergeCell ref="D1:F1"/>
    <mergeCell ref="B82:F82"/>
    <mergeCell ref="E83:F83"/>
    <mergeCell ref="E84:F84"/>
    <mergeCell ref="B83:D83"/>
    <mergeCell ref="B75:C75"/>
    <mergeCell ref="B76:C76"/>
    <mergeCell ref="B84:D84"/>
    <mergeCell ref="B6:B9"/>
    <mergeCell ref="B17:C17"/>
    <mergeCell ref="B77:C77"/>
    <mergeCell ref="B78:C78"/>
    <mergeCell ref="B79:C79"/>
    <mergeCell ref="B80:C80"/>
    <mergeCell ref="D37:F37"/>
    <mergeCell ref="B38:F38"/>
    <mergeCell ref="G72:G80"/>
    <mergeCell ref="D4:F4"/>
    <mergeCell ref="D5:F5"/>
    <mergeCell ref="D6:F6"/>
    <mergeCell ref="D7:F7"/>
    <mergeCell ref="D8:F8"/>
    <mergeCell ref="B72:F72"/>
    <mergeCell ref="B73:C73"/>
    <mergeCell ref="B14:C14"/>
    <mergeCell ref="D14:F14"/>
    <mergeCell ref="G4:G14"/>
    <mergeCell ref="B19:C20"/>
    <mergeCell ref="G38:G39"/>
    <mergeCell ref="B39:C39"/>
    <mergeCell ref="D39:F39"/>
    <mergeCell ref="D40:F40"/>
    <mergeCell ref="G82:G8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 D40:F40" xr:uid="{00000000-0002-0000-0000-000000000000}">
      <formula1>"VF"</formula1>
    </dataValidation>
    <dataValidation type="list" allowBlank="1" showInputMessage="1" showErrorMessage="1" sqref="D5:F5 D41:F41" xr:uid="{00000000-0002-0000-0000-000001000000}">
      <formula1>"FRONT,REAR"</formula1>
    </dataValidation>
    <dataValidation type="list" errorStyle="warning" allowBlank="1" showInputMessage="1" showErrorMessage="1" sqref="D6:F6 D42:F42" xr:uid="{00000000-0002-0000-0000-000002000000}">
      <formula1>"FULL COLOR"</formula1>
    </dataValidation>
    <dataValidation type="list" errorStyle="warning" allowBlank="1" showInputMessage="1" showErrorMessage="1" sqref="D8:F8 D44:F44" xr:uid="{00000000-0002-0000-0000-000003000000}">
      <formula1>"16X16,20X20,25x25"</formula1>
    </dataValidation>
    <dataValidation errorStyle="warning" allowBlank="1" sqref="D9:F9 D45:F45" xr:uid="{00000000-0002-0000-0000-000004000000}"/>
    <dataValidation type="list" allowBlank="1" showInputMessage="1" showErrorMessage="1" sqref="D12:F12 D48:F48" xr:uid="{00000000-0002-0000-0000-000005000000}">
      <formula1>"FULL MATRIX"</formula1>
    </dataValidation>
    <dataValidation type="list" allowBlank="1" showInputMessage="1" showErrorMessage="1" sqref="D7:F7 D43:F43" xr:uid="{00000000-0002-0000-0000-000006000000}">
      <formula1>"ProLink5"</formula1>
    </dataValidation>
    <dataValidation type="list" allowBlank="1" showInputMessage="1" showErrorMessage="1" sqref="O72" xr:uid="{00000000-0002-0000-0000-000007000000}">
      <formula1>"DOOR SWITCH 2 (TC), "</formula1>
    </dataValidation>
    <dataValidation type="list" allowBlank="1" showInputMessage="1" showErrorMessage="1" sqref="B73:C73" xr:uid="{00000000-0002-0000-0000-000008000000}">
      <formula1>"DOOR SWITCH 2 (TC),'"</formula1>
    </dataValidation>
    <dataValidation type="list" allowBlank="1" showInputMessage="1" showErrorMessage="1" sqref="D25 D61" xr:uid="{00000000-0002-0000-0000-000009000000}">
      <formula1>"YES 1, NO"</formula1>
    </dataValidation>
    <dataValidation errorStyle="warning" allowBlank="1" showInputMessage="1" showErrorMessage="1" sqref="D31 D22:D24 F27:F28 D26:D27 D29 D67 D58:D60 F63:F64 D62:D63 D65" xr:uid="{00000000-0002-0000-0000-00000A000000}"/>
    <dataValidation type="list" allowBlank="1" showInputMessage="1" showErrorMessage="1" sqref="D74" xr:uid="{00000000-0002-0000-0000-00000B000000}">
      <formula1>"CONTROL EQUIPMENT,ENTIRE DISPLAY,N/A"</formula1>
    </dataValidation>
    <dataValidation type="list" errorStyle="warning" allowBlank="1" showInputMessage="1" showErrorMessage="1" sqref="C74" xr:uid="{00000000-0002-0000-0000-00000C000000}">
      <formula1>"ALPHA FXM SERIES,TRIPPLITE,'"</formula1>
    </dataValidation>
    <dataValidation type="list" allowBlank="1" showInputMessage="1" showErrorMessage="1" sqref="B74" xr:uid="{00000000-0002-0000-0000-00000D000000}">
      <formula1>"UPS,'"</formula1>
    </dataValidation>
    <dataValidation type="list" allowBlank="1" showInputMessage="1" showErrorMessage="1" sqref="B75" xr:uid="{00000000-0002-0000-0000-00000E000000}">
      <formula1>"MINI DC I/O 1,'"</formula1>
    </dataValidation>
    <dataValidation type="list" allowBlank="1" showInputMessage="1" showErrorMessage="1" sqref="B76:C76" xr:uid="{00000000-0002-0000-0000-00000F000000}">
      <formula1>"MINI DC I/O 2,'"</formula1>
    </dataValidation>
    <dataValidation type="list" allowBlank="1" showInputMessage="1" showErrorMessage="1" sqref="B77:C77" xr:uid="{00000000-0002-0000-0000-000010000000}">
      <formula1>"MINI DC I/O 3,'"</formula1>
    </dataValidation>
    <dataValidation type="list" allowBlank="1" showInputMessage="1" showErrorMessage="1" sqref="B78:C78" xr:uid="{00000000-0002-0000-0000-000011000000}">
      <formula1>"MINI DC I/O 4,'"</formula1>
    </dataValidation>
    <dataValidation type="list" allowBlank="1" showInputMessage="1" showErrorMessage="1" sqref="B79:C79" xr:uid="{00000000-0002-0000-0000-000012000000}">
      <formula1>"MINI DC I/O 5,'"</formula1>
    </dataValidation>
    <dataValidation type="list" allowBlank="1" showInputMessage="1" showErrorMessage="1" sqref="B80:C80" xr:uid="{00000000-0002-0000-0000-000013000000}">
      <formula1>"MINI DC I/O 6,'"</formula1>
    </dataValidation>
    <dataValidation type="list" errorStyle="warning" allowBlank="1" showInputMessage="1" showErrorMessage="1" sqref="D34 D70" xr:uid="{00000000-0002-0000-0000-000014000000}">
      <formula1>"YES 1,YES 2"</formula1>
    </dataValidation>
    <dataValidation type="list" errorStyle="warning" allowBlank="1" showInputMessage="1" showErrorMessage="1" sqref="D28 D64" xr:uid="{00000000-0002-0000-0000-000015000000}">
      <formula1>"LOW TEMP (LT), MEDIUM TEMP (MT), HIGH TEMP (HT)"</formula1>
    </dataValidation>
    <dataValidation type="list" errorStyle="warning" allowBlank="1" showInputMessage="1" showErrorMessage="1" sqref="D35:D36 D71" xr:uid="{00000000-0002-0000-0000-000016000000}">
      <formula1>"PS REDUNDANCY BOARD, ELTEK POWER ON GROUND"</formula1>
    </dataValidation>
    <dataValidation type="list" errorStyle="warning" allowBlank="1" showInputMessage="1" showErrorMessage="1" sqref="D14:F14 D50:F50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>Both signs on 1 VFC controller.</Notes1>
    <Model_x0020_Number xmlns="60f23eb2-5cd4-4b04-9c2e-17a4528dea34">VF-2360-64X288 @1, VF-2360-64X352 @1</Model_x0020_Number>
    <OrderProject_x0020_ID xmlns="60f23eb2-5cd4-4b04-9c2e-17a4528dea34">C26980</OrderProject_x0020_ID>
    <Rev xmlns="63c2c479-d606-4150-9495-4e4a0a1fffcf">00</Rev>
    <PartNum xmlns="63c2c479-d606-4150-9495-4e4a0a1fffcf" xsi:nil="true"/>
    <DocNumber xmlns="63c2c479-d606-4150-9495-4e4a0a1fffcf">DD4695467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C3FED-67DB-4D37-9266-17D241437A73}">
  <ds:schemaRefs>
    <ds:schemaRef ds:uri="63c2c479-d606-4150-9495-4e4a0a1fffcf"/>
    <ds:schemaRef ds:uri="60f23eb2-5cd4-4b04-9c2e-17a4528dea3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3003F9-3939-4FCC-8346-B8A0CDD1A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C4B4A-033A-4676-B34F-CB44316AD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VF-2360-64X288 @1, VF-2360-64X352 @1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2020-06-16T13:25:53Z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