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F71F03E7-5855-4B4D-B382-33BAB8028A54}" xr6:coauthVersionLast="47" xr6:coauthVersionMax="47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<sst xmlns="http://schemas.openxmlformats.org/spreadsheetml/2006/main" count="179" uniqueCount="118">
  <si>
    <t>DD4103935</t>
  </si>
  <si>
    <t>C26980 Newark Liberty Airport, Site Config, VF-2360-64X288-20-RGB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</si>
  <si>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</si>
  <si>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</si>
  <si>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</si>
  <si>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</si>
  <si>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</si>
  <si>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</si>
  <si>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</si>
  <si>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</si>
  <si>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</si>
  <si>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</si>
  <si>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</si>
  <si>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</si>
  <si>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</si>
  <si>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</si>
  <si>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</si>
  <si>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</si>
  <si>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</si>
  <si>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</si>
  <si>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</si>
  <si>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</si>
  <si>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</si>
  <si>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</si>
  <si>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</si>
  <si>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</si>
  <si>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</si>
  <si>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</si>
  <si>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</si>
  <si>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</si>
  <si>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</si>
  <si>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</si>
  <si>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</si>
  <si>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</si>
  <si>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</si>
  <si>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</si>
  <si>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</si>
  <si>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</si>
  <si>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</si>
  <si>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</si>
  <si>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</si>
  <si>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</si>
  <si>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</si>
  <si>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</si>
  <si>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</si>
  <si>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</si>
  <si>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</si>
  <si>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</si>
  <si>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</si>
  <si>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</si>
  <si>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</si>
  <si>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</si>
  <si>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</si>
  <si>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</si>
  <si>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</si>
  <si>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</si>
  <si>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</si>
  <si>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</si>
  <si>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</si>
  <si>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</si>
  <si>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</si>
  <si>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</si>
  <si>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</si>
  <si>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Reference Drawings</t>
  </si>
  <si>
    <t>VF-2360-64x288-20-RGB Drawings:</t>
  </si>
  <si>
    <t>SATA Routing, PLR and Power Entrance Locations</t>
  </si>
  <si>
    <t xml:space="preserve">DWG-3612838 </t>
  </si>
  <si>
    <t>Fiber Routing, PLR and AC Power Entrance, VF-23XX, Right Entrance</t>
  </si>
  <si>
    <t>DWG-3739781</t>
  </si>
  <si>
    <t>Schematic, Signal, CAN Network, with Extension</t>
  </si>
  <si>
    <t>DWG-3777696</t>
  </si>
  <si>
    <t>Site Riser, 1 Sign, 1 TC, VFC, 120/240 VAC</t>
  </si>
  <si>
    <t>DWG-3787023</t>
  </si>
  <si>
    <t>Site Riser, Multi Sign, 1 TC, VFC, 120/240 VAC</t>
  </si>
  <si>
    <t>DWG-3799984</t>
  </si>
  <si>
    <t>Schematic, Power Supply Redundancy Board, 4 High, 3 Full Bays and Fan</t>
  </si>
  <si>
    <t>DWG-3912799</t>
  </si>
  <si>
    <t>Schematic, Power Supply Redundancy Board, 4 High, 3 Full Bays</t>
  </si>
  <si>
    <t>DWG-3912800</t>
  </si>
  <si>
    <t>Final Assembly Details, VF-23**</t>
  </si>
  <si>
    <t>DWG-3916210</t>
  </si>
  <si>
    <t>Component Layout, Single Section, Front View, 4x18</t>
  </si>
  <si>
    <t>DWG-4104078</t>
  </si>
  <si>
    <t>Component Layout, Single Section, Rear View, 4x18</t>
  </si>
  <si>
    <t>DWG-4104212</t>
  </si>
  <si>
    <t>Schematic, I/O Board, 6 Fans, Door Detection</t>
  </si>
  <si>
    <t>DWG-4104252</t>
  </si>
  <si>
    <t>Borders, Sectional, VF-23**, 4x18, Curved</t>
  </si>
  <si>
    <t>DWG-4106570</t>
  </si>
  <si>
    <t>Shop Drawing, VF-23**-64x288-20-RGB, 4x18 Modules, Z-Brackets</t>
  </si>
  <si>
    <t>DWG-4596828</t>
  </si>
  <si>
    <t>Common Traffic Cabinet Drawings:</t>
  </si>
  <si>
    <t>Signal Schematic, Traffic Cabinet, VFC, Door Open Detection, 4 Doors</t>
  </si>
  <si>
    <t>DWG-3057276</t>
  </si>
  <si>
    <t>Schematic, UPS and UPS Battery Assembly Interconnect</t>
  </si>
  <si>
    <t>DWG-3562644</t>
  </si>
  <si>
    <t>Schematic, 332D Traffic Cabinet, 120 VAC, 2 Fans, 1–4 Signs</t>
  </si>
  <si>
    <t>DWG-4105377</t>
  </si>
  <si>
    <t>Schematic, 332D, Traffic Cabinet, Door Switch and Light, Four Doors</t>
  </si>
  <si>
    <t>DWG-3160815</t>
  </si>
  <si>
    <t>Traffic Cabinet Drawings (1 VFC):</t>
  </si>
  <si>
    <t>Shop Drawing, TC, 332D Ground Mount, SS, Controller UPS, 2 VFC</t>
  </si>
  <si>
    <t>DWG-4008270</t>
  </si>
  <si>
    <t>Final Assembly, TC, 332D Ground Mount, Stainless Steel, CUPS, VFC</t>
  </si>
  <si>
    <t>DWG-4105297</t>
  </si>
  <si>
    <t>Traffic Cabinet Drawings (1 VFC, Closed Bottom):</t>
  </si>
  <si>
    <t>Shop Drawing, TC, 332D Ground Mount, SS, CUPS, 1 VFC Closed Bottom</t>
  </si>
  <si>
    <t>DWG-4007656</t>
  </si>
  <si>
    <t>Final Assembly, TC, 332D Ground Mount, SS, CUPS, VFC, Closed Bottom</t>
  </si>
  <si>
    <t>DWG-4107441</t>
  </si>
  <si>
    <t>Traffic Cabinet Drawings (2 VFC, Closed Bottom, Fiber Patch Panel):</t>
  </si>
  <si>
    <t>Shop Drawing, TC, 332D, SS, Controller UPS, 2 VFC, Closed Bottom</t>
  </si>
  <si>
    <t>DWG-4007657</t>
  </si>
  <si>
    <t>Final Assembly, TC, 332D, SS, Controller UPS, FPP, 2 VFCs, Closed Bottom</t>
  </si>
  <si>
    <t>DWG-4107486</t>
  </si>
  <si>
    <t>Traffic Cabinet Drawings (2 VFC, Fiber Patch Panel):</t>
  </si>
  <si>
    <t>Final Assembly, Traffic Cabinet, 332D, SS, CUPS, Fiber Patch Panel, 2 VFCs</t>
  </si>
  <si>
    <t>DWG-4107485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</si>
</sst>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7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1"/>
  <sheetViews>
    <sheetView tabSelected="1" topLeftCell="A33" workbookViewId="0">
      <selection activeCell="F87" sqref="F8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33" t="s">
        <v>1</v>
      </c>
      <c r="E1" s="33"/>
      <c r="F1" s="33"/>
      <c r="G1" t="s">
        <v>2</v>
      </c>
    </row>
    <row r="2" spans="2:7">
      <c r="B2" s="34" t="s">
        <v>3</v>
      </c>
      <c r="C2" s="35"/>
      <c r="D2" s="35"/>
      <c r="E2" s="35"/>
      <c r="F2" s="57"/>
      <c r="G2" s="73" t="s">
        <v>4</v>
      </c>
    </row>
    <row r="3" spans="2:7" ht="15.75" thickBot="1">
      <c r="B3" s="67" t="s">
        <v>5</v>
      </c>
      <c r="C3" s="68"/>
      <c r="D3" s="71" t="s">
        <v>6</v>
      </c>
      <c r="E3" s="68"/>
      <c r="F3" s="72"/>
      <c r="G3" s="74"/>
    </row>
    <row r="4" spans="2:7">
      <c r="B4" s="19" t="s">
        <v>7</v>
      </c>
      <c r="C4" s="18"/>
      <c r="D4" s="56" t="s">
        <v>8</v>
      </c>
      <c r="E4" s="56"/>
      <c r="F4" s="56"/>
      <c r="G4" s="53">
        <v>1</v>
      </c>
    </row>
    <row r="5" spans="2:7">
      <c r="B5" s="19" t="s">
        <v>9</v>
      </c>
      <c r="C5" s="18"/>
      <c r="D5" s="56" t="s">
        <v>10</v>
      </c>
      <c r="E5" s="56"/>
      <c r="F5" s="56"/>
      <c r="G5" s="54"/>
    </row>
    <row r="6" spans="2:7">
      <c r="B6" s="45" t="s">
        <v>11</v>
      </c>
      <c r="C6" s="18" t="s">
        <v>12</v>
      </c>
      <c r="D6" s="56" t="s">
        <v>13</v>
      </c>
      <c r="E6" s="56"/>
      <c r="F6" s="56"/>
      <c r="G6" s="54"/>
    </row>
    <row r="7" spans="2:7">
      <c r="B7" s="45"/>
      <c r="C7" s="18" t="s">
        <v>14</v>
      </c>
      <c r="D7" s="56" t="s">
        <v>15</v>
      </c>
      <c r="E7" s="56"/>
      <c r="F7" s="56"/>
      <c r="G7" s="54"/>
    </row>
    <row r="8" spans="2:7">
      <c r="B8" s="45"/>
      <c r="C8" s="18" t="s">
        <v>16</v>
      </c>
      <c r="D8" s="56" t="s">
        <v>17</v>
      </c>
      <c r="E8" s="56"/>
      <c r="F8" s="56"/>
      <c r="G8" s="54"/>
    </row>
    <row r="9" spans="2:7">
      <c r="B9" s="45"/>
      <c r="C9" s="18" t="s">
        <v>18</v>
      </c>
      <c r="D9" s="70">
        <f>IF(D8="16x16",20,IF(D8="20x20",16,IF(D8="25x25",13,"FALSE")))</f>
        <v>20</v>
      </c>
      <c r="E9" s="70"/>
      <c r="F9" s="70"/>
      <c r="G9" s="54"/>
    </row>
    <row r="10" spans="2:7">
      <c r="B10" s="69" t="s">
        <v>19</v>
      </c>
      <c r="C10" s="56"/>
      <c r="D10" s="70">
        <v>64</v>
      </c>
      <c r="E10" s="70"/>
      <c r="F10" s="70"/>
      <c r="G10" s="54"/>
    </row>
    <row r="11" spans="2:7">
      <c r="B11" s="69" t="s">
        <v>20</v>
      </c>
      <c r="C11" s="56"/>
      <c r="D11" s="70">
        <v>288</v>
      </c>
      <c r="E11" s="70"/>
      <c r="F11" s="70"/>
      <c r="G11" s="54"/>
    </row>
    <row r="12" spans="2:7">
      <c r="B12" s="69" t="s">
        <v>21</v>
      </c>
      <c r="C12" s="56"/>
      <c r="D12" s="56" t="s">
        <v>22</v>
      </c>
      <c r="E12" s="56"/>
      <c r="F12" s="56"/>
      <c r="G12" s="54"/>
    </row>
    <row r="13" spans="2:7" ht="15.75" thickBot="1">
      <c r="B13" s="43" t="s">
        <v>23</v>
      </c>
      <c r="C13" s="44"/>
      <c r="D13" s="38">
        <v>1</v>
      </c>
      <c r="E13" s="38"/>
      <c r="F13" s="38"/>
      <c r="G13" s="55"/>
    </row>
    <row r="14" spans="2:7" ht="15.75" thickBot="1"/>
    <row r="15" spans="2:7">
      <c r="B15" s="34" t="s">
        <v>24</v>
      </c>
      <c r="C15" s="35"/>
      <c r="D15" s="35"/>
      <c r="E15" s="35"/>
      <c r="F15" s="57"/>
      <c r="G15" s="50">
        <v>1</v>
      </c>
    </row>
    <row r="16" spans="2:7">
      <c r="B16" s="46" t="s">
        <v>5</v>
      </c>
      <c r="C16" s="47"/>
      <c r="D16" s="12" t="s">
        <v>6</v>
      </c>
      <c r="E16" s="12" t="s">
        <v>25</v>
      </c>
      <c r="F16" s="12" t="s">
        <v>26</v>
      </c>
      <c r="G16" s="51"/>
    </row>
    <row r="17" spans="2:7">
      <c r="B17" s="22" t="s">
        <v>27</v>
      </c>
      <c r="C17" s="21"/>
      <c r="D17" s="18" t="s">
        <v>28</v>
      </c>
      <c r="E17" s="18" t="s">
        <v>29</v>
      </c>
      <c r="F17" s="18" t="s">
        <v>30</v>
      </c>
      <c r="G17" s="51"/>
    </row>
    <row r="18" spans="2:7">
      <c r="B18" s="60" t="s">
        <v>31</v>
      </c>
      <c r="C18" s="61"/>
      <c r="D18" s="18" t="s">
        <v>32</v>
      </c>
      <c r="E18" s="18" t="s">
        <v>29</v>
      </c>
      <c r="F18" s="18" t="s">
        <v>30</v>
      </c>
      <c r="G18" s="51"/>
    </row>
    <row r="19" spans="2:7">
      <c r="B19" s="62"/>
      <c r="C19" s="63"/>
      <c r="D19" s="18" t="s">
        <v>11</v>
      </c>
      <c r="E19" s="18" t="s">
        <v>29</v>
      </c>
      <c r="F19" s="18" t="s">
        <v>30</v>
      </c>
      <c r="G19" s="51"/>
    </row>
    <row r="20" spans="2:7">
      <c r="B20" s="22" t="s">
        <v>33</v>
      </c>
      <c r="C20" s="21"/>
      <c r="D20" s="18" t="s">
        <v>34</v>
      </c>
      <c r="E20" s="18" t="s">
        <v>29</v>
      </c>
      <c r="F20" s="18" t="s">
        <v>30</v>
      </c>
      <c r="G20" s="51"/>
    </row>
    <row r="21" spans="2:7">
      <c r="B21" s="22" t="s">
        <v>35</v>
      </c>
      <c r="C21" s="21"/>
      <c r="D21" s="13" t="s">
        <v>34</v>
      </c>
      <c r="E21" s="13" t="s">
        <v>36</v>
      </c>
      <c r="F21" s="18" t="s">
        <v>30</v>
      </c>
      <c r="G21" s="51"/>
    </row>
    <row r="22" spans="2:7">
      <c r="B22" s="22" t="s">
        <v>37</v>
      </c>
      <c r="C22" s="21"/>
      <c r="D22" s="13" t="s">
        <v>38</v>
      </c>
      <c r="E22" s="13" t="s">
        <v>36</v>
      </c>
      <c r="F22" s="14" t="s">
        <v>36</v>
      </c>
      <c r="G22" s="51"/>
    </row>
    <row r="23" spans="2:7">
      <c r="B23" s="22" t="s">
        <v>39</v>
      </c>
      <c r="C23" s="21"/>
      <c r="D23" s="13" t="s">
        <v>34</v>
      </c>
      <c r="E23" s="13" t="s">
        <v>36</v>
      </c>
      <c r="F23" s="14" t="s">
        <v>36</v>
      </c>
      <c r="G23" s="51"/>
    </row>
    <row r="24" spans="2:7">
      <c r="B24" s="22" t="s">
        <v>40</v>
      </c>
      <c r="C24" s="21"/>
      <c r="D24" s="13" t="s">
        <v>41</v>
      </c>
      <c r="E24" s="13" t="s">
        <v>36</v>
      </c>
      <c r="F24" s="14" t="s">
        <v>42</v>
      </c>
      <c r="G24" s="51"/>
    </row>
    <row r="25" spans="2:7">
      <c r="B25" s="22" t="s">
        <v>43</v>
      </c>
      <c r="C25" s="21"/>
      <c r="D25" s="13" t="s">
        <v>34</v>
      </c>
      <c r="E25" s="13" t="s">
        <v>36</v>
      </c>
      <c r="F25" s="14" t="s">
        <v>36</v>
      </c>
      <c r="G25" s="51"/>
    </row>
    <row r="26" spans="2:7">
      <c r="B26" s="22" t="s">
        <v>44</v>
      </c>
      <c r="C26" s="21"/>
      <c r="D26" s="20" t="s">
        <v>38</v>
      </c>
      <c r="E26" s="13" t="s">
        <v>36</v>
      </c>
      <c r="F26" s="14" t="s">
        <v>36</v>
      </c>
      <c r="G26" s="51"/>
    </row>
    <row r="27" spans="2:7">
      <c r="B27" s="22" t="s">
        <v>45</v>
      </c>
      <c r="C27" s="21"/>
      <c r="D27" s="20" t="s">
        <v>46</v>
      </c>
      <c r="E27" s="13"/>
      <c r="F27" s="14"/>
      <c r="G27" s="51"/>
    </row>
    <row r="28" spans="2:7">
      <c r="B28" s="22" t="s">
        <v>47</v>
      </c>
      <c r="C28" s="21"/>
      <c r="D28" s="20" t="s">
        <v>34</v>
      </c>
      <c r="E28" s="13" t="s">
        <v>36</v>
      </c>
      <c r="F28" s="14" t="s">
        <v>36</v>
      </c>
      <c r="G28" s="51"/>
    </row>
    <row r="29" spans="2:7">
      <c r="B29" s="22" t="s">
        <v>48</v>
      </c>
      <c r="C29" s="21"/>
      <c r="D29" s="20" t="s">
        <v>34</v>
      </c>
      <c r="E29" s="13" t="s">
        <v>36</v>
      </c>
      <c r="F29" s="14" t="s">
        <v>36</v>
      </c>
      <c r="G29" s="51"/>
    </row>
    <row r="30" spans="2:7">
      <c r="B30" s="23" t="s">
        <v>49</v>
      </c>
      <c r="C30" s="24"/>
      <c r="D30" s="20" t="s">
        <v>34</v>
      </c>
      <c r="E30" s="13" t="s">
        <v>36</v>
      </c>
      <c r="F30" s="14" t="s">
        <v>36</v>
      </c>
      <c r="G30" s="51"/>
    </row>
    <row r="31" spans="2:7">
      <c r="B31" s="22" t="s">
        <v>50</v>
      </c>
      <c r="C31" s="21"/>
      <c r="D31" s="20" t="s">
        <v>38</v>
      </c>
      <c r="E31" s="13" t="s">
        <v>36</v>
      </c>
      <c r="F31" s="14" t="s">
        <v>36</v>
      </c>
      <c r="G31" s="51"/>
    </row>
    <row r="32" spans="2:7">
      <c r="B32" s="22" t="s">
        <v>51</v>
      </c>
      <c r="C32" s="21"/>
      <c r="D32" s="13" t="s">
        <v>34</v>
      </c>
      <c r="E32" s="13" t="s">
        <v>36</v>
      </c>
      <c r="F32" s="14" t="s">
        <v>36</v>
      </c>
      <c r="G32" s="51"/>
    </row>
    <row r="33" spans="2:7">
      <c r="B33" s="22" t="s">
        <v>52</v>
      </c>
      <c r="C33" s="30"/>
      <c r="D33" s="13" t="s">
        <v>53</v>
      </c>
      <c r="E33" s="27" t="s">
        <v>36</v>
      </c>
      <c r="F33" s="28" t="s">
        <v>36</v>
      </c>
      <c r="G33" s="51"/>
    </row>
    <row r="34" spans="2:7" ht="15.75" thickBot="1">
      <c r="B34" s="4" t="s">
        <v>54</v>
      </c>
      <c r="C34" s="26"/>
      <c r="D34" s="11" t="s">
        <v>55</v>
      </c>
      <c r="E34" s="25" t="s">
        <v>36</v>
      </c>
      <c r="F34" s="29" t="s">
        <v>36</v>
      </c>
      <c r="G34" s="52"/>
    </row>
    <row r="35" spans="2:7">
      <c r="B35" s="34" t="s">
        <v>56</v>
      </c>
      <c r="C35" s="35"/>
      <c r="D35" s="35"/>
      <c r="E35" s="35"/>
      <c r="F35" s="57"/>
      <c r="G35" s="53">
        <v>1</v>
      </c>
    </row>
    <row r="36" spans="2:7">
      <c r="B36" s="58" t="s">
        <v>57</v>
      </c>
      <c r="C36" s="59"/>
      <c r="D36" s="13">
        <f>IF(B36="DOOR SWITCH 2 (TC)",1,"N/A")</f>
        <v>1</v>
      </c>
      <c r="E36" s="13">
        <f>IF(B36="DOOR SWITCH 2 (TC)",1,"N/A")</f>
        <v>1</v>
      </c>
      <c r="F36" s="14" t="str">
        <f>IF(B36="DOOR SWITCH 2 (TC)","VIP 1","N/A")</f>
        <v>VIP 1</v>
      </c>
      <c r="G36" s="54"/>
    </row>
    <row r="37" spans="2:7">
      <c r="B37" s="16"/>
      <c r="C37" s="15"/>
      <c r="D37" s="13" t="s">
        <v>58</v>
      </c>
      <c r="E37" s="13" t="s">
        <v>36</v>
      </c>
      <c r="F37" s="14" t="str">
        <f>IF(B37="UPS","AUXILARY","N/A")</f>
        <v>N/A</v>
      </c>
      <c r="G37" s="54"/>
    </row>
    <row r="38" spans="2:7">
      <c r="B38" s="42"/>
      <c r="C38" s="37"/>
      <c r="D38" s="13" t="s">
        <v>36</v>
      </c>
      <c r="E38" s="13" t="s">
        <v>36</v>
      </c>
      <c r="F38" s="14" t="str">
        <f>IF(B38="MINI DC I/O 1","ON DISPLAY INTERFACE","N/A")</f>
        <v>N/A</v>
      </c>
      <c r="G38" s="54"/>
    </row>
    <row r="39" spans="2:7">
      <c r="B39" s="42"/>
      <c r="C39" s="37"/>
      <c r="D39" s="13" t="s">
        <v>36</v>
      </c>
      <c r="E39" s="13" t="s">
        <v>36</v>
      </c>
      <c r="F39" s="14" t="str">
        <f>IF(B39="MINI DC I/O 2","ON DISPLAY INTERFACE","N/A")</f>
        <v>N/A</v>
      </c>
      <c r="G39" s="54"/>
    </row>
    <row r="40" spans="2:7">
      <c r="B40" s="42"/>
      <c r="C40" s="37"/>
      <c r="D40" s="13" t="s">
        <v>36</v>
      </c>
      <c r="E40" s="13" t="s">
        <v>36</v>
      </c>
      <c r="F40" s="14" t="str">
        <f>IF(B40="MINI DC I/O 3","ON DISPLAY INTERFACE","N/A")</f>
        <v>N/A</v>
      </c>
      <c r="G40" s="54"/>
    </row>
    <row r="41" spans="2:7">
      <c r="B41" s="42" t="s">
        <v>59</v>
      </c>
      <c r="C41" s="37"/>
      <c r="D41" s="13" t="s">
        <v>36</v>
      </c>
      <c r="E41" s="13" t="s">
        <v>36</v>
      </c>
      <c r="F41" s="14" t="str">
        <f>IF(B41="MINI DC I/O 4","ON DISPLAY INTERFACE","N/A")</f>
        <v>N/A</v>
      </c>
      <c r="G41" s="54"/>
    </row>
    <row r="42" spans="2:7">
      <c r="B42" s="42" t="s">
        <v>59</v>
      </c>
      <c r="C42" s="37"/>
      <c r="D42" s="13" t="s">
        <v>36</v>
      </c>
      <c r="E42" s="13" t="s">
        <v>36</v>
      </c>
      <c r="F42" s="14" t="str">
        <f>IF(B42="MINI DC I/O 5","ON DISPLAY INTERFACE","N/A")</f>
        <v>N/A</v>
      </c>
      <c r="G42" s="54"/>
    </row>
    <row r="43" spans="2:7" ht="15.75" thickBot="1">
      <c r="B43" s="48" t="s">
        <v>59</v>
      </c>
      <c r="C43" s="49"/>
      <c r="D43" s="11" t="s">
        <v>36</v>
      </c>
      <c r="E43" s="11" t="s">
        <v>36</v>
      </c>
      <c r="F43" s="17" t="str">
        <f>IF(B43="MINI DC I/O 6","ON DISPLAY INTERFACE","N/A")</f>
        <v>N/A</v>
      </c>
      <c r="G43" s="55"/>
    </row>
    <row r="44" spans="2:7" ht="15.75" thickBot="1">
      <c r="C44" s="10"/>
      <c r="D44" s="10"/>
      <c r="E44" s="9"/>
      <c r="F44" s="3"/>
      <c r="G44" s="6"/>
    </row>
    <row r="45" spans="2:7">
      <c r="B45" s="34" t="s">
        <v>60</v>
      </c>
      <c r="C45" s="35"/>
      <c r="D45" s="35"/>
      <c r="E45" s="35"/>
      <c r="F45" s="35"/>
      <c r="G45" s="64"/>
    </row>
    <row r="46" spans="2:7">
      <c r="B46" s="39" t="s">
        <v>61</v>
      </c>
      <c r="C46" s="40"/>
      <c r="D46" s="41"/>
      <c r="E46" s="36" t="s">
        <v>58</v>
      </c>
      <c r="F46" s="37"/>
      <c r="G46" s="65"/>
    </row>
    <row r="47" spans="2:7" ht="15.75" thickBot="1">
      <c r="B47" s="43" t="s">
        <v>62</v>
      </c>
      <c r="C47" s="44"/>
      <c r="D47" s="44"/>
      <c r="E47" s="38" t="s">
        <v>58</v>
      </c>
      <c r="F47" s="38"/>
      <c r="G47" s="66"/>
    </row>
    <row r="48" spans="2:7">
      <c r="C48" s="10"/>
      <c r="D48" s="10"/>
      <c r="E48" s="9"/>
      <c r="F48" s="3"/>
      <c r="G48" s="6"/>
    </row>
    <row r="49" spans="2:7" ht="15.75" thickBot="1"/>
    <row r="50" spans="2:7">
      <c r="B50" s="7" t="s">
        <v>63</v>
      </c>
      <c r="C50" s="8"/>
      <c r="D50" s="8"/>
      <c r="E50" s="8"/>
      <c r="F50" s="8"/>
      <c r="G50" s="1"/>
    </row>
    <row r="51" spans="2:7">
      <c r="B51" s="32" t="s">
        <v>64</v>
      </c>
      <c r="G51" s="2"/>
    </row>
    <row r="52" spans="2:7">
      <c r="B52" s="32" t="s">
        <v>65</v>
      </c>
      <c r="F52" t="s">
        <v>66</v>
      </c>
      <c r="G52" s="2"/>
    </row>
    <row r="53" spans="2:7">
      <c r="B53" s="32" t="s">
        <v>67</v>
      </c>
      <c r="F53" t="s">
        <v>68</v>
      </c>
      <c r="G53" s="2"/>
    </row>
    <row r="54" spans="2:7">
      <c r="B54" s="32" t="s">
        <v>69</v>
      </c>
      <c r="F54" t="s">
        <v>70</v>
      </c>
      <c r="G54" s="2"/>
    </row>
    <row r="55" spans="2:7">
      <c r="B55" s="32" t="s">
        <v>71</v>
      </c>
      <c r="F55" t="s">
        <v>72</v>
      </c>
      <c r="G55" s="2"/>
    </row>
    <row r="56" spans="2:7">
      <c r="B56" s="32" t="s">
        <v>73</v>
      </c>
      <c r="F56" t="s">
        <v>74</v>
      </c>
      <c r="G56" s="2"/>
    </row>
    <row r="57" spans="2:7">
      <c r="B57" s="32" t="s">
        <v>75</v>
      </c>
      <c r="F57" t="s">
        <v>76</v>
      </c>
      <c r="G57" s="2"/>
    </row>
    <row r="58" spans="2:7">
      <c r="B58" s="32" t="s">
        <v>77</v>
      </c>
      <c r="F58" t="s">
        <v>78</v>
      </c>
      <c r="G58" s="2"/>
    </row>
    <row r="59" spans="2:7">
      <c r="B59" s="32" t="s">
        <v>79</v>
      </c>
      <c r="F59" t="s">
        <v>80</v>
      </c>
      <c r="G59" s="2"/>
    </row>
    <row r="60" spans="2:7">
      <c r="B60" s="32" t="s">
        <v>81</v>
      </c>
      <c r="F60" t="s">
        <v>82</v>
      </c>
      <c r="G60" s="2"/>
    </row>
    <row r="61" spans="2:7">
      <c r="B61" s="32" t="s">
        <v>83</v>
      </c>
      <c r="F61" t="s">
        <v>84</v>
      </c>
      <c r="G61" s="2"/>
    </row>
    <row r="62" spans="2:7">
      <c r="B62" s="32" t="s">
        <v>85</v>
      </c>
      <c r="F62" t="s">
        <v>86</v>
      </c>
      <c r="G62" s="2"/>
    </row>
    <row r="63" spans="2:7">
      <c r="B63" s="32" t="s">
        <v>87</v>
      </c>
      <c r="F63" t="s">
        <v>88</v>
      </c>
      <c r="G63" s="2"/>
    </row>
    <row r="64" spans="2:7">
      <c r="B64" s="32" t="s">
        <v>89</v>
      </c>
      <c r="F64" t="s">
        <v>90</v>
      </c>
      <c r="G64" s="2"/>
    </row>
    <row r="65" spans="2:7">
      <c r="B65" s="32" t="s">
        <v>91</v>
      </c>
      <c r="G65" s="2"/>
    </row>
    <row r="66" spans="2:7">
      <c r="B66" s="32" t="s">
        <v>92</v>
      </c>
      <c r="F66" t="s">
        <v>93</v>
      </c>
      <c r="G66" s="2"/>
    </row>
    <row r="67" spans="2:7">
      <c r="B67" s="32" t="s">
        <v>94</v>
      </c>
      <c r="F67" t="s">
        <v>95</v>
      </c>
      <c r="G67" s="2"/>
    </row>
    <row r="68" spans="2:7">
      <c r="B68" s="32" t="s">
        <v>96</v>
      </c>
      <c r="F68" t="s">
        <v>97</v>
      </c>
      <c r="G68" s="2"/>
    </row>
    <row r="69" spans="2:7">
      <c r="B69" s="32" t="s">
        <v>98</v>
      </c>
      <c r="F69" t="s">
        <v>99</v>
      </c>
      <c r="G69" s="2"/>
    </row>
    <row r="70" spans="2:7">
      <c r="B70" s="32" t="s">
        <v>100</v>
      </c>
      <c r="G70" s="2"/>
    </row>
    <row r="71" spans="2:7">
      <c r="B71" s="32" t="s">
        <v>101</v>
      </c>
      <c r="F71" t="s">
        <v>102</v>
      </c>
      <c r="G71" s="2"/>
    </row>
    <row r="72" spans="2:7">
      <c r="B72" s="32" t="s">
        <v>103</v>
      </c>
      <c r="F72" t="s">
        <v>104</v>
      </c>
      <c r="G72" s="2"/>
    </row>
    <row r="73" spans="2:7">
      <c r="B73" s="32" t="s">
        <v>105</v>
      </c>
      <c r="G73" s="2"/>
    </row>
    <row r="74" spans="2:7">
      <c r="B74" s="32" t="s">
        <v>106</v>
      </c>
      <c r="F74" t="s">
        <v>107</v>
      </c>
      <c r="G74" s="2"/>
    </row>
    <row r="75" spans="2:7">
      <c r="B75" s="32" t="s">
        <v>108</v>
      </c>
      <c r="F75" t="s">
        <v>109</v>
      </c>
      <c r="G75" s="2"/>
    </row>
    <row r="76" spans="2:7">
      <c r="B76" s="32" t="s">
        <v>110</v>
      </c>
      <c r="G76" s="2"/>
    </row>
    <row r="77" spans="2:7">
      <c r="B77" s="32" t="s">
        <v>111</v>
      </c>
      <c r="F77" t="s">
        <v>112</v>
      </c>
      <c r="G77" s="2"/>
    </row>
    <row r="78" spans="2:7">
      <c r="B78" s="32" t="s">
        <v>113</v>
      </c>
      <c r="F78" t="s">
        <v>114</v>
      </c>
      <c r="G78" s="2"/>
    </row>
    <row r="79" spans="2:7">
      <c r="B79" s="32" t="s">
        <v>115</v>
      </c>
      <c r="G79" s="2"/>
    </row>
    <row r="80" spans="2:7">
      <c r="B80" s="32" t="s">
        <v>101</v>
      </c>
      <c r="F80" t="s">
        <v>112</v>
      </c>
      <c r="G80" s="2"/>
    </row>
    <row r="81" spans="2:7" ht="15.75" thickBot="1">
      <c r="B81" s="4" t="s">
        <v>116</v>
      </c>
      <c r="C81" s="31"/>
      <c r="D81" s="31"/>
      <c r="E81" s="31"/>
      <c r="F81" s="31" t="s">
        <v>117</v>
      </c>
      <c r="G81" s="5"/>
    </row>
  </sheetData>
  <dataConsolidate/>
  <mergeCells count="40">
    <mergeCell ref="G45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G15:G34"/>
    <mergeCell ref="G35:G43"/>
    <mergeCell ref="D4:F4"/>
    <mergeCell ref="D5:F5"/>
    <mergeCell ref="D6:F6"/>
    <mergeCell ref="D7:F7"/>
    <mergeCell ref="D8:F8"/>
    <mergeCell ref="B35:F35"/>
    <mergeCell ref="B36:C36"/>
    <mergeCell ref="B18:C19"/>
    <mergeCell ref="D1:F1"/>
    <mergeCell ref="B45:F45"/>
    <mergeCell ref="E46:F46"/>
    <mergeCell ref="E47:F47"/>
    <mergeCell ref="B46:D46"/>
    <mergeCell ref="B38:C38"/>
    <mergeCell ref="B39:C39"/>
    <mergeCell ref="B47:D47"/>
    <mergeCell ref="B6:B9"/>
    <mergeCell ref="B16:C16"/>
    <mergeCell ref="B40:C40"/>
    <mergeCell ref="B41:C41"/>
    <mergeCell ref="B42:C42"/>
    <mergeCell ref="B43:C43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D37" xr:uid="{00000000-0002-0000-0000-00000B000000}">
      <formula1>"CONTROL EQUIPMENT,ENTIRE DISPLAY,N/A"</formula1>
    </dataValidation>
    <dataValidation type="list" errorStyle="warning" allowBlank="1" showInputMessage="1" showErrorMessage="1" sqref="C37" xr:uid="{00000000-0002-0000-0000-00000C000000}">
      <formula1>"ALPHA FXM SERIES,TRIPPLITE,'"</formula1>
    </dataValidation>
    <dataValidation type="list" allowBlank="1" showInputMessage="1" showErrorMessage="1" sqref="B37" xr:uid="{00000000-0002-0000-0000-00000D000000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" xr:uid="{00000000-0002-0000-0000-000016000000}">
      <formula1>"PS REDUNDANCY BOARD, ELTEK POWER ON GROUND"</formula1>
    </dataValidation>
  </dataValidations>
  <pageMargins left="0.25" right="0.25" top="0.75" bottom="0.75" header="0.3" footer="0.3"/>
  <pageSetup scale="6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C26980</OrderProject_x0020_ID>
    <Rev xmlns="2cc016c5-161d-4d6b-a532-6cf687f4a3ab" xsi:nil="true"/>
    <DocNumber xmlns="2cc016c5-161d-4d6b-a532-6cf687f4a3ab">DD4103935</DocNumber>
    <_dlc_DocId xmlns="b479dd50-8d7e-4b78-9fb1-00cf65781f6b">75D2Y5VYC55K-1220653723-33449</_dlc_DocId>
    <_dlc_DocIdUrl xmlns="b479dd50-8d7e-4b78-9fb1-00cf65781f6b">
      <Url>https://daktronics.sharepoint.com/sites/docs-engineering/_layouts/15/DocIdRedir.aspx?ID=75D2Y5VYC55K-1220653723-33449</Url>
      <Description>75D2Y5VYC55K-1220653723-33449</Description>
    </_dlc_DocIdUrl>
  </documentManagement>
</p:properties>
</file>

<file path=customXml/itemProps1.xml><?xml version="1.0" encoding="utf-8"?>
<ds:datastoreItem xmlns:ds="http://schemas.openxmlformats.org/officeDocument/2006/customXml" ds:itemID="{44FC7181-66CC-4041-B0BC-75C76A05E700}"/>
</file>

<file path=customXml/itemProps2.xml><?xml version="1.0" encoding="utf-8"?>
<ds:datastoreItem xmlns:ds="http://schemas.openxmlformats.org/officeDocument/2006/customXml" ds:itemID="{3E9467F1-6AF3-422D-B415-143143738F14}"/>
</file>

<file path=customXml/itemProps3.xml><?xml version="1.0" encoding="utf-8"?>
<ds:datastoreItem xmlns:ds="http://schemas.openxmlformats.org/officeDocument/2006/customXml" ds:itemID="{2A40B34E-6C66-452C-A509-EDBFBE6627BB}"/>
</file>

<file path=customXml/itemProps4.xml><?xml version="1.0" encoding="utf-8"?>
<ds:datastoreItem xmlns:ds="http://schemas.openxmlformats.org/officeDocument/2006/customXml" ds:itemID="{7CE59037-942B-48E6-8155-49320215B3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VF-2360-64X288-20-RGB</dc:title>
  <dc:subject/>
  <dc:creator>Dan Muzzey</dc:creator>
  <cp:keywords/>
  <dc:description/>
  <cp:lastModifiedBy>Scott Werner</cp:lastModifiedBy>
  <cp:revision/>
  <dcterms:created xsi:type="dcterms:W3CDTF">2017-03-27T20:46:42Z</dcterms:created>
  <dcterms:modified xsi:type="dcterms:W3CDTF">2022-05-09T13:29:30Z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9c263877-28e5-4064-bd82-0039a9c38e8e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