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3_ncr:1_{C363E59A-F4E7-4610-8D7F-FE805C3E0ED5}" xr6:coauthVersionLast="45" xr6:coauthVersionMax="45" xr10:uidLastSave="{00000000-0000-0000-0000-000000000000}"/>
  <bookViews>
    <workbookView xWindow="-93" yWindow="-93" windowWidth="25786" windowHeight="1398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<sst xmlns="http://schemas.openxmlformats.org/spreadsheetml/2006/main" count="164" uniqueCount="96">
  <si>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</si>
  <si>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</si>
  <si>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</si>
  <si>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</si>
  <si>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</si>
  <si>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</si>
  <si>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</si>
  <si>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</si>
  <si>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</si>
  <si>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</si>
  <si>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</si>
  <si>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</si>
  <si>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</si>
  <si>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</si>
  <si>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</si>
  <si>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</si>
  <si>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</si>
  <si>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</si>
  <si>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</si>
  <si>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</si>
  <si>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</si>
  <si>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</si>
  <si>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</si>
  <si>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</si>
  <si>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</si>
  <si>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</si>
  <si>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</si>
  <si>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</si>
  <si>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</si>
  <si>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</si>
  <si>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</si>
  <si>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</si>
  <si>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</si>
  <si>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</si>
  <si>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</si>
  <si>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</si>
  <si>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</si>
  <si>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</si>
  <si>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</si>
  <si>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</si>
  <si>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</si>
  <si>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</si>
  <si>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</si>
  <si>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</si>
  <si>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</si>
  <si>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</si>
  <si>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</si>
  <si>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</si>
  <si>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</si>
  <si>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</si>
  <si>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</si>
  <si>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</si>
  <si>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</si>
  <si>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WALK-IN</t>
  </si>
  <si>
    <t>WIRING LAYOUT</t>
  </si>
  <si>
    <t>FACE FANS</t>
  </si>
  <si>
    <t>NO</t>
  </si>
  <si>
    <t>Rev 00</t>
  </si>
  <si>
    <t>FULL COLOR</t>
  </si>
  <si>
    <t>24X16</t>
  </si>
  <si>
    <t>BAYS</t>
  </si>
  <si>
    <t>C27540 Oregon DOT, Site Config, VF-2020-96x400-20-RGB Gen IV</t>
  </si>
  <si>
    <t>DOOR SWITCH 2 (TC)</t>
  </si>
  <si>
    <t>DD4141203</t>
  </si>
  <si>
    <t xml:space="preserve">ER-4143256 </t>
  </si>
  <si>
    <t>ER-4143249 (for use with signs with radar gun)</t>
  </si>
  <si>
    <t>Shop Drawing, VF-20**-96x400-20-*</t>
  </si>
  <si>
    <t>DWG-3580631</t>
  </si>
  <si>
    <t>Schematic, Signal, VF-2020, Generic by Bay</t>
  </si>
  <si>
    <t>DWG-3600501</t>
  </si>
  <si>
    <t>Schematic, VF-20X0, Service Control Panel, 120 VAC</t>
  </si>
  <si>
    <t>DWG-3673703</t>
  </si>
  <si>
    <t>Site Riser, 1 VF-2X20, Vanguard® Field Controller in Traffic Cabinet</t>
  </si>
  <si>
    <t>DWG-3686201</t>
  </si>
  <si>
    <t>Rear Electrical, VF-2020-96x400-20-RGB, Auxiliary Control Panel, LED</t>
  </si>
  <si>
    <t>DWG-4140416</t>
  </si>
  <si>
    <t>Rear Electrical, VF-2020-96x400-20-RGB, Gen 4, Auxiliary Control Panel</t>
  </si>
  <si>
    <t>DWG-4140417</t>
  </si>
  <si>
    <t>Signal Schematic, Traffic Cabinet, VFC, Door Open Detection, 2 Doors</t>
  </si>
  <si>
    <t>DWG-3099653</t>
  </si>
  <si>
    <t>Shop Drawing, Traffic Cabinet, 334, Aluminum, Ground Mount, VFC</t>
  </si>
  <si>
    <t>DWG-3433901</t>
  </si>
  <si>
    <t>Schematic, Traffic Cabinet, 120 VAC, 2 Fans</t>
  </si>
  <si>
    <t>DWG-3553918</t>
  </si>
  <si>
    <t>Final Assembly, Traffic Cabinet, 334, Ground Mount, Aluminum, VFC</t>
  </si>
  <si>
    <t>DWG-4109939</t>
  </si>
  <si>
    <t>Final Assembly, TC, 334, Ground Mount, Aluminum, VFC, Radar Gun</t>
  </si>
  <si>
    <t>DWG-4155163</t>
  </si>
  <si>
    <t>Signal Schematic, TC, VFC, Door Open Detection, 2 Door, 232 to Fiber MC</t>
  </si>
  <si>
    <t>DWG-4159733</t>
  </si>
  <si>
    <t>Schematic, Traffic Cabinet, 120 VAC, 2 Fans, Radar MC</t>
  </si>
  <si>
    <t>DWG-4159892</t>
  </si>
  <si>
    <t>Site Riser, 1 VF-2X20, Vanguard Field Controller® in TC, Radar Gun Enclosure</t>
  </si>
  <si>
    <t>DWG-4162449</t>
  </si>
  <si>
    <t>DD4175356</t>
  </si>
  <si>
    <t xml:space="preserve">Radar gun quick guide setup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</si>
</sst>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Fill="1" applyBorder="1"/>
    <xf numFmtId="0" fontId="0" fillId="0" borderId="30" xfId="0" quotePrefix="1" applyBorder="1" applyAlignment="1"/>
    <xf numFmtId="0" fontId="0" fillId="0" borderId="31" xfId="0" quotePrefix="1" applyBorder="1" applyAlignment="1"/>
    <xf numFmtId="0" fontId="0" fillId="0" borderId="16" xfId="0" quotePrefix="1" applyFill="1" applyBorder="1"/>
    <xf numFmtId="0" fontId="0" fillId="0" borderId="26" xfId="0" applyBorder="1"/>
    <xf numFmtId="0" fontId="0" fillId="0" borderId="31" xfId="0" applyBorder="1"/>
    <xf numFmtId="0" fontId="0" fillId="0" borderId="26" xfId="0" quotePrefix="1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Border="1"/>
    <xf numFmtId="0" fontId="0" fillId="0" borderId="0" xfId="0" applyFill="1" applyBorder="1"/>
    <xf numFmtId="0" fontId="0" fillId="0" borderId="0" xfId="0" applyBorder="1"/>
    <xf numFmtId="0" fontId="0" fillId="0" borderId="4" xfId="0" applyBorder="1"/>
    <xf numFmtId="0" fontId="0" fillId="0" borderId="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1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6" xfId="0" applyBorder="1"/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24" xfId="0" applyFill="1" applyBorder="1" applyAlignment="1">
      <alignment horizontal="left"/>
    </xf>
    <xf numFmtId="0" fontId="0" fillId="0" borderId="30" xfId="0" applyFill="1" applyBorder="1" applyAlignment="1">
      <alignment horizontal="left"/>
    </xf>
    <xf numFmtId="0" fontId="0" fillId="0" borderId="0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3"/>
  <sheetViews>
    <sheetView tabSelected="1" topLeftCell="A28" workbookViewId="0">
      <selection activeCell="B47" sqref="B47:D47"/>
    </sheetView>
  </sheetViews>
  <sheetFormatPr defaultRowHeight="14.35" x14ac:dyDescent="0.5"/>
  <cols>
    <col min="1" max="1" width="2.1171875" customWidth="1"/>
    <col min="2" max="2" width="20.41015625" customWidth="1"/>
    <col min="3" max="3" width="19.703125" customWidth="1"/>
    <col min="4" max="4" width="28.29296875" customWidth="1"/>
    <col min="5" max="5" width="20.87890625" customWidth="1"/>
    <col min="6" max="6" width="31.1171875" bestFit="1" customWidth="1"/>
    <col min="7" max="7" width="20" customWidth="1"/>
  </cols>
  <sheetData>
    <row r="1" spans="2:7" ht="14.7" thickBot="1" x14ac:dyDescent="0.55000000000000004">
      <c r="B1" t="s">
        <v>63</v>
      </c>
      <c r="D1" s="73" t="s">
        <v>61</v>
      </c>
      <c r="E1" s="73"/>
      <c r="F1" s="73"/>
      <c r="G1" t="s">
        <v>57</v>
      </c>
    </row>
    <row r="2" spans="2:7" x14ac:dyDescent="0.5">
      <c r="B2" s="42" t="s">
        <v>0</v>
      </c>
      <c r="C2" s="43"/>
      <c r="D2" s="43"/>
      <c r="E2" s="43"/>
      <c r="F2" s="44"/>
      <c r="G2" s="50" t="s">
        <v>48</v>
      </c>
    </row>
    <row r="3" spans="2:7" ht="14.7" thickBot="1" x14ac:dyDescent="0.55000000000000004">
      <c r="B3" s="40" t="s">
        <v>1</v>
      </c>
      <c r="C3" s="41"/>
      <c r="D3" s="48" t="s">
        <v>2</v>
      </c>
      <c r="E3" s="41"/>
      <c r="F3" s="49"/>
      <c r="G3" s="51"/>
    </row>
    <row r="4" spans="2:7" x14ac:dyDescent="0.5">
      <c r="B4" s="23" t="s">
        <v>3</v>
      </c>
      <c r="C4" s="22"/>
      <c r="D4" s="46" t="s">
        <v>51</v>
      </c>
      <c r="E4" s="46"/>
      <c r="F4" s="46"/>
      <c r="G4" s="52">
        <v>1</v>
      </c>
    </row>
    <row r="5" spans="2:7" x14ac:dyDescent="0.5">
      <c r="B5" s="23" t="s">
        <v>4</v>
      </c>
      <c r="C5" s="22"/>
      <c r="D5" s="46" t="s">
        <v>53</v>
      </c>
      <c r="E5" s="46"/>
      <c r="F5" s="46"/>
      <c r="G5" s="53"/>
    </row>
    <row r="6" spans="2:7" x14ac:dyDescent="0.5">
      <c r="B6" s="57" t="s">
        <v>5</v>
      </c>
      <c r="C6" s="22" t="s">
        <v>6</v>
      </c>
      <c r="D6" s="46" t="s">
        <v>58</v>
      </c>
      <c r="E6" s="46"/>
      <c r="F6" s="46"/>
      <c r="G6" s="53"/>
    </row>
    <row r="7" spans="2:7" x14ac:dyDescent="0.5">
      <c r="B7" s="57"/>
      <c r="C7" s="22" t="s">
        <v>7</v>
      </c>
      <c r="D7" s="46" t="s">
        <v>50</v>
      </c>
      <c r="E7" s="46"/>
      <c r="F7" s="46"/>
      <c r="G7" s="53"/>
    </row>
    <row r="8" spans="2:7" x14ac:dyDescent="0.5">
      <c r="B8" s="57"/>
      <c r="C8" s="22" t="s">
        <v>8</v>
      </c>
      <c r="D8" s="46" t="s">
        <v>59</v>
      </c>
      <c r="E8" s="46"/>
      <c r="F8" s="46"/>
      <c r="G8" s="53"/>
    </row>
    <row r="9" spans="2:7" x14ac:dyDescent="0.5">
      <c r="B9" s="57"/>
      <c r="C9" s="22" t="s">
        <v>9</v>
      </c>
      <c r="D9" s="47">
        <v>20</v>
      </c>
      <c r="E9" s="47"/>
      <c r="F9" s="47"/>
      <c r="G9" s="53"/>
    </row>
    <row r="10" spans="2:7" x14ac:dyDescent="0.5">
      <c r="B10" s="45" t="s">
        <v>10</v>
      </c>
      <c r="C10" s="46"/>
      <c r="D10" s="47">
        <v>96</v>
      </c>
      <c r="E10" s="47"/>
      <c r="F10" s="47"/>
      <c r="G10" s="53"/>
    </row>
    <row r="11" spans="2:7" x14ac:dyDescent="0.5">
      <c r="B11" s="45" t="s">
        <v>11</v>
      </c>
      <c r="C11" s="46"/>
      <c r="D11" s="47">
        <v>400</v>
      </c>
      <c r="E11" s="47"/>
      <c r="F11" s="47"/>
      <c r="G11" s="53"/>
    </row>
    <row r="12" spans="2:7" x14ac:dyDescent="0.5">
      <c r="B12" s="45" t="s">
        <v>12</v>
      </c>
      <c r="C12" s="46"/>
      <c r="D12" s="46" t="s">
        <v>15</v>
      </c>
      <c r="E12" s="46"/>
      <c r="F12" s="46"/>
      <c r="G12" s="53"/>
    </row>
    <row r="13" spans="2:7" x14ac:dyDescent="0.5">
      <c r="B13" s="45" t="s">
        <v>13</v>
      </c>
      <c r="C13" s="46"/>
      <c r="D13" s="47">
        <v>1</v>
      </c>
      <c r="E13" s="47"/>
      <c r="F13" s="47"/>
      <c r="G13" s="53"/>
    </row>
    <row r="14" spans="2:7" ht="14.7" thickBot="1" x14ac:dyDescent="0.55000000000000004">
      <c r="B14" s="67" t="s">
        <v>54</v>
      </c>
      <c r="C14" s="68"/>
      <c r="D14" s="85" t="s">
        <v>60</v>
      </c>
      <c r="E14" s="85"/>
      <c r="F14" s="85"/>
      <c r="G14" s="54"/>
    </row>
    <row r="15" spans="2:7" ht="14.7" thickBot="1" x14ac:dyDescent="0.55000000000000004"/>
    <row r="16" spans="2:7" x14ac:dyDescent="0.5">
      <c r="B16" s="42" t="s">
        <v>16</v>
      </c>
      <c r="C16" s="43"/>
      <c r="D16" s="43"/>
      <c r="E16" s="43"/>
      <c r="F16" s="44"/>
      <c r="G16" s="62">
        <v>1</v>
      </c>
    </row>
    <row r="17" spans="2:7" x14ac:dyDescent="0.5">
      <c r="B17" s="58" t="s">
        <v>1</v>
      </c>
      <c r="C17" s="59"/>
      <c r="D17" s="14" t="s">
        <v>2</v>
      </c>
      <c r="E17" s="14" t="s">
        <v>17</v>
      </c>
      <c r="F17" s="14" t="s">
        <v>18</v>
      </c>
      <c r="G17" s="63"/>
    </row>
    <row r="18" spans="2:7" x14ac:dyDescent="0.5">
      <c r="B18" s="27" t="s">
        <v>19</v>
      </c>
      <c r="C18" s="26"/>
      <c r="D18" s="22" t="s">
        <v>20</v>
      </c>
      <c r="E18" s="22" t="s">
        <v>21</v>
      </c>
      <c r="F18" s="22" t="s">
        <v>22</v>
      </c>
      <c r="G18" s="63"/>
    </row>
    <row r="19" spans="2:7" x14ac:dyDescent="0.5">
      <c r="B19" s="27" t="s">
        <v>19</v>
      </c>
      <c r="C19" s="26"/>
      <c r="D19" s="22" t="s">
        <v>14</v>
      </c>
      <c r="E19" s="22" t="s">
        <v>21</v>
      </c>
      <c r="F19" s="22" t="s">
        <v>22</v>
      </c>
      <c r="G19" s="63"/>
    </row>
    <row r="20" spans="2:7" x14ac:dyDescent="0.5">
      <c r="B20" s="27" t="s">
        <v>19</v>
      </c>
      <c r="C20" s="26"/>
      <c r="D20" s="22" t="s">
        <v>23</v>
      </c>
      <c r="E20" s="22" t="s">
        <v>21</v>
      </c>
      <c r="F20" s="22" t="s">
        <v>22</v>
      </c>
      <c r="G20" s="63"/>
    </row>
    <row r="21" spans="2:7" x14ac:dyDescent="0.5">
      <c r="B21" s="27" t="s">
        <v>19</v>
      </c>
      <c r="C21" s="26"/>
      <c r="D21" s="22" t="s">
        <v>24</v>
      </c>
      <c r="E21" s="22" t="s">
        <v>21</v>
      </c>
      <c r="F21" s="22" t="s">
        <v>22</v>
      </c>
      <c r="G21" s="63"/>
    </row>
    <row r="22" spans="2:7" x14ac:dyDescent="0.5">
      <c r="B22" s="27" t="s">
        <v>25</v>
      </c>
      <c r="C22" s="26"/>
      <c r="D22" s="22" t="s">
        <v>36</v>
      </c>
      <c r="E22" s="22" t="s">
        <v>21</v>
      </c>
      <c r="F22" s="22" t="s">
        <v>22</v>
      </c>
      <c r="G22" s="63"/>
    </row>
    <row r="23" spans="2:7" x14ac:dyDescent="0.5">
      <c r="B23" s="27" t="s">
        <v>25</v>
      </c>
      <c r="C23" s="26"/>
      <c r="D23" s="22" t="s">
        <v>37</v>
      </c>
      <c r="E23" s="22" t="s">
        <v>21</v>
      </c>
      <c r="F23" s="22" t="s">
        <v>22</v>
      </c>
      <c r="G23" s="63"/>
    </row>
    <row r="24" spans="2:7" x14ac:dyDescent="0.5">
      <c r="B24" s="27" t="s">
        <v>25</v>
      </c>
      <c r="C24" s="26"/>
      <c r="D24" s="22" t="s">
        <v>5</v>
      </c>
      <c r="E24" s="22" t="s">
        <v>21</v>
      </c>
      <c r="F24" s="22" t="s">
        <v>22</v>
      </c>
      <c r="G24" s="63"/>
    </row>
    <row r="25" spans="2:7" x14ac:dyDescent="0.5">
      <c r="B25" s="27" t="s">
        <v>26</v>
      </c>
      <c r="C25" s="26"/>
      <c r="D25" s="22" t="s">
        <v>37</v>
      </c>
      <c r="E25" s="22" t="s">
        <v>21</v>
      </c>
      <c r="F25" s="22" t="s">
        <v>22</v>
      </c>
      <c r="G25" s="63"/>
    </row>
    <row r="26" spans="2:7" x14ac:dyDescent="0.5">
      <c r="B26" s="27" t="s">
        <v>27</v>
      </c>
      <c r="C26" s="26"/>
      <c r="D26" s="29">
        <v>4</v>
      </c>
      <c r="E26" s="17" t="s">
        <v>39</v>
      </c>
      <c r="F26" s="22" t="s">
        <v>22</v>
      </c>
      <c r="G26" s="63"/>
    </row>
    <row r="27" spans="2:7" x14ac:dyDescent="0.5">
      <c r="B27" s="27" t="s">
        <v>28</v>
      </c>
      <c r="C27" s="26"/>
      <c r="D27" s="17">
        <v>1</v>
      </c>
      <c r="E27" s="17" t="s">
        <v>39</v>
      </c>
      <c r="F27" s="24" t="s">
        <v>39</v>
      </c>
      <c r="G27" s="63"/>
    </row>
    <row r="28" spans="2:7" x14ac:dyDescent="0.5">
      <c r="B28" s="27" t="s">
        <v>29</v>
      </c>
      <c r="C28" s="26"/>
      <c r="D28" s="29">
        <v>4</v>
      </c>
      <c r="E28" s="17" t="s">
        <v>39</v>
      </c>
      <c r="F28" s="24" t="s">
        <v>39</v>
      </c>
      <c r="G28" s="63"/>
    </row>
    <row r="29" spans="2:7" x14ac:dyDescent="0.5">
      <c r="B29" s="27" t="s">
        <v>30</v>
      </c>
      <c r="C29" s="26"/>
      <c r="D29" s="28" t="s">
        <v>56</v>
      </c>
      <c r="E29" s="17" t="s">
        <v>39</v>
      </c>
      <c r="F29" s="24" t="s">
        <v>39</v>
      </c>
      <c r="G29" s="63"/>
    </row>
    <row r="30" spans="2:7" x14ac:dyDescent="0.5">
      <c r="B30" s="27" t="s">
        <v>31</v>
      </c>
      <c r="C30" s="26"/>
      <c r="D30" s="25" t="s">
        <v>56</v>
      </c>
      <c r="E30" s="17" t="s">
        <v>39</v>
      </c>
      <c r="F30" s="24" t="s">
        <v>39</v>
      </c>
      <c r="G30" s="63"/>
    </row>
    <row r="31" spans="2:7" x14ac:dyDescent="0.5">
      <c r="B31" s="27" t="s">
        <v>32</v>
      </c>
      <c r="C31" s="26"/>
      <c r="D31" s="25" t="s">
        <v>38</v>
      </c>
      <c r="E31" s="17" t="s">
        <v>39</v>
      </c>
      <c r="F31" s="24" t="s">
        <v>39</v>
      </c>
      <c r="G31" s="63"/>
    </row>
    <row r="32" spans="2:7" x14ac:dyDescent="0.5">
      <c r="B32" s="30" t="s">
        <v>55</v>
      </c>
      <c r="C32" s="31"/>
      <c r="D32" s="28" t="s">
        <v>56</v>
      </c>
      <c r="E32" s="29" t="s">
        <v>39</v>
      </c>
      <c r="F32" s="24" t="s">
        <v>39</v>
      </c>
      <c r="G32" s="63"/>
    </row>
    <row r="33" spans="2:7" x14ac:dyDescent="0.5">
      <c r="B33" s="27" t="s">
        <v>33</v>
      </c>
      <c r="C33" s="26"/>
      <c r="D33" s="25" t="s">
        <v>38</v>
      </c>
      <c r="E33" s="17" t="s">
        <v>39</v>
      </c>
      <c r="F33" s="24" t="s">
        <v>39</v>
      </c>
      <c r="G33" s="63"/>
    </row>
    <row r="34" spans="2:7" x14ac:dyDescent="0.5">
      <c r="B34" s="27" t="s">
        <v>34</v>
      </c>
      <c r="C34" s="26"/>
      <c r="D34" s="17">
        <v>0</v>
      </c>
      <c r="E34" s="17" t="s">
        <v>39</v>
      </c>
      <c r="F34" s="24" t="s">
        <v>39</v>
      </c>
      <c r="G34" s="63"/>
    </row>
    <row r="35" spans="2:7" ht="14.7" thickBot="1" x14ac:dyDescent="0.55000000000000004">
      <c r="B35" s="5" t="s">
        <v>35</v>
      </c>
      <c r="C35" s="16"/>
      <c r="D35" s="13">
        <v>1</v>
      </c>
      <c r="E35" s="13" t="s">
        <v>39</v>
      </c>
      <c r="F35" s="15" t="s">
        <v>39</v>
      </c>
      <c r="G35" s="64"/>
    </row>
    <row r="36" spans="2:7" x14ac:dyDescent="0.5">
      <c r="B36" s="42" t="s">
        <v>49</v>
      </c>
      <c r="C36" s="43"/>
      <c r="D36" s="43"/>
      <c r="E36" s="43"/>
      <c r="F36" s="44"/>
      <c r="G36" s="52">
        <v>1</v>
      </c>
    </row>
    <row r="37" spans="2:7" x14ac:dyDescent="0.5">
      <c r="B37" s="69" t="s">
        <v>62</v>
      </c>
      <c r="C37" s="70"/>
      <c r="D37" s="17">
        <f>IF(B37="DOOR SWITCH 2 (TC)",1,"N/A")</f>
        <v>1</v>
      </c>
      <c r="E37" s="17">
        <f>IF(B37="DOOR SWITCH 2 (TC)",1,"N/A")</f>
        <v>1</v>
      </c>
      <c r="F37" s="18" t="str">
        <f>IF(B37="DOOR SWITCH 2 (TC)","VIP 1","N/A")</f>
        <v>VIP 1</v>
      </c>
      <c r="G37" s="53"/>
    </row>
    <row r="38" spans="2:7" x14ac:dyDescent="0.5">
      <c r="B38" s="20" t="s">
        <v>52</v>
      </c>
      <c r="C38" s="19" t="s">
        <v>52</v>
      </c>
      <c r="D38" s="17" t="s">
        <v>47</v>
      </c>
      <c r="E38" s="17" t="s">
        <v>39</v>
      </c>
      <c r="F38" s="18" t="str">
        <f>IF(B38="UPS","AUXILARY","N/A")</f>
        <v>N/A</v>
      </c>
      <c r="G38" s="53"/>
    </row>
    <row r="39" spans="2:7" x14ac:dyDescent="0.5">
      <c r="B39" s="60"/>
      <c r="C39" s="61"/>
      <c r="D39" s="17" t="s">
        <v>39</v>
      </c>
      <c r="E39" s="17" t="s">
        <v>39</v>
      </c>
      <c r="F39" s="18" t="str">
        <f>IF(B39="MINI DC I/O 1","ON DISPLAY INTERFACE","N/A")</f>
        <v>N/A</v>
      </c>
      <c r="G39" s="53"/>
    </row>
    <row r="40" spans="2:7" x14ac:dyDescent="0.5">
      <c r="B40" s="60"/>
      <c r="C40" s="61"/>
      <c r="D40" s="17" t="s">
        <v>39</v>
      </c>
      <c r="E40" s="17" t="s">
        <v>39</v>
      </c>
      <c r="F40" s="18" t="str">
        <f>IF(B40="MINI DC I/O 2","ON DISPLAY INTERFACE","N/A")</f>
        <v>N/A</v>
      </c>
      <c r="G40" s="53"/>
    </row>
    <row r="41" spans="2:7" x14ac:dyDescent="0.5">
      <c r="B41" s="60"/>
      <c r="C41" s="61"/>
      <c r="D41" s="17" t="s">
        <v>39</v>
      </c>
      <c r="E41" s="17" t="s">
        <v>39</v>
      </c>
      <c r="F41" s="18" t="str">
        <f>IF(B41="MINI DC I/O 3","ON DISPLAY INTERFACE","N/A")</f>
        <v>N/A</v>
      </c>
      <c r="G41" s="53"/>
    </row>
    <row r="42" spans="2:7" x14ac:dyDescent="0.5">
      <c r="B42" s="60" t="s">
        <v>52</v>
      </c>
      <c r="C42" s="61"/>
      <c r="D42" s="17" t="s">
        <v>39</v>
      </c>
      <c r="E42" s="17" t="s">
        <v>39</v>
      </c>
      <c r="F42" s="18" t="str">
        <f>IF(B42="MINI DC I/O 4","ON DISPLAY INTERFACE","N/A")</f>
        <v>N/A</v>
      </c>
      <c r="G42" s="53"/>
    </row>
    <row r="43" spans="2:7" x14ac:dyDescent="0.5">
      <c r="B43" s="60" t="s">
        <v>52</v>
      </c>
      <c r="C43" s="61"/>
      <c r="D43" s="17" t="s">
        <v>39</v>
      </c>
      <c r="E43" s="17" t="s">
        <v>39</v>
      </c>
      <c r="F43" s="18" t="str">
        <f>IF(B43="MINI DC I/O 5","ON DISPLAY INTERFACE","N/A")</f>
        <v>N/A</v>
      </c>
      <c r="G43" s="53"/>
    </row>
    <row r="44" spans="2:7" ht="14.7" thickBot="1" x14ac:dyDescent="0.55000000000000004">
      <c r="B44" s="65" t="s">
        <v>52</v>
      </c>
      <c r="C44" s="66"/>
      <c r="D44" s="13" t="s">
        <v>39</v>
      </c>
      <c r="E44" s="13" t="s">
        <v>39</v>
      </c>
      <c r="F44" s="21" t="str">
        <f>IF(B44="MINI DC I/O 6","ON DISPLAY INTERFACE","N/A")</f>
        <v>N/A</v>
      </c>
      <c r="G44" s="54"/>
    </row>
    <row r="45" spans="2:7" ht="14.7" thickBot="1" x14ac:dyDescent="0.55000000000000004">
      <c r="B45" s="2"/>
      <c r="C45" s="12"/>
      <c r="D45" s="12"/>
      <c r="E45" s="11"/>
      <c r="F45" s="4"/>
      <c r="G45" s="8"/>
    </row>
    <row r="46" spans="2:7" x14ac:dyDescent="0.5">
      <c r="B46" s="77" t="s">
        <v>46</v>
      </c>
      <c r="C46" s="78"/>
      <c r="D46" s="78"/>
      <c r="E46" s="78"/>
      <c r="F46" s="78"/>
      <c r="G46" s="37"/>
    </row>
    <row r="47" spans="2:7" x14ac:dyDescent="0.5">
      <c r="B47" s="87" t="s">
        <v>95</v>
      </c>
      <c r="C47" s="88"/>
      <c r="D47" s="88"/>
      <c r="E47" s="89" t="s">
        <v>94</v>
      </c>
      <c r="F47" s="86"/>
      <c r="G47" s="38"/>
    </row>
    <row r="48" spans="2:7" x14ac:dyDescent="0.5">
      <c r="B48" s="82" t="s">
        <v>42</v>
      </c>
      <c r="C48" s="83"/>
      <c r="D48" s="84"/>
      <c r="E48" s="79" t="s">
        <v>47</v>
      </c>
      <c r="F48" s="61"/>
      <c r="G48" s="38"/>
    </row>
    <row r="49" spans="2:7" x14ac:dyDescent="0.5">
      <c r="B49" s="55" t="s">
        <v>43</v>
      </c>
      <c r="C49" s="56"/>
      <c r="D49" s="56"/>
      <c r="E49" s="47" t="s">
        <v>65</v>
      </c>
      <c r="F49" s="47"/>
      <c r="G49" s="38"/>
    </row>
    <row r="50" spans="2:7" x14ac:dyDescent="0.5">
      <c r="B50" s="55" t="s">
        <v>43</v>
      </c>
      <c r="C50" s="56"/>
      <c r="D50" s="56"/>
      <c r="E50" s="47" t="s">
        <v>64</v>
      </c>
      <c r="F50" s="47"/>
      <c r="G50" s="38"/>
    </row>
    <row r="51" spans="2:7" x14ac:dyDescent="0.5">
      <c r="B51" s="55" t="s">
        <v>44</v>
      </c>
      <c r="C51" s="56"/>
      <c r="D51" s="56"/>
      <c r="E51" s="47" t="s">
        <v>47</v>
      </c>
      <c r="F51" s="47"/>
      <c r="G51" s="38"/>
    </row>
    <row r="52" spans="2:7" ht="14.7" thickBot="1" x14ac:dyDescent="0.55000000000000004">
      <c r="B52" s="74" t="s">
        <v>45</v>
      </c>
      <c r="C52" s="75"/>
      <c r="D52" s="76"/>
      <c r="E52" s="80" t="s">
        <v>47</v>
      </c>
      <c r="F52" s="81"/>
      <c r="G52" s="39"/>
    </row>
    <row r="53" spans="2:7" x14ac:dyDescent="0.5">
      <c r="B53" s="2"/>
      <c r="C53" s="12"/>
      <c r="D53" s="12"/>
      <c r="E53" s="11"/>
      <c r="F53" s="4"/>
      <c r="G53" s="8"/>
    </row>
    <row r="54" spans="2:7" x14ac:dyDescent="0.5">
      <c r="B54" s="2"/>
      <c r="C54" s="12"/>
      <c r="D54" s="12"/>
      <c r="E54" s="11"/>
      <c r="F54" s="4"/>
      <c r="G54" s="8"/>
    </row>
    <row r="55" spans="2:7" ht="14.7" thickBot="1" x14ac:dyDescent="0.55000000000000004"/>
    <row r="56" spans="2:7" x14ac:dyDescent="0.5">
      <c r="B56" s="9" t="s">
        <v>40</v>
      </c>
      <c r="C56" s="10"/>
      <c r="D56" s="10"/>
      <c r="E56" s="10"/>
      <c r="F56" s="10"/>
      <c r="G56" s="1"/>
    </row>
    <row r="57" spans="2:7" x14ac:dyDescent="0.5">
      <c r="B57" s="35" t="s">
        <v>66</v>
      </c>
      <c r="C57" s="36"/>
      <c r="D57" s="36"/>
      <c r="E57" s="2" t="s">
        <v>67</v>
      </c>
      <c r="F57" s="2"/>
      <c r="G57" s="3"/>
    </row>
    <row r="58" spans="2:7" x14ac:dyDescent="0.5">
      <c r="B58" s="35" t="s">
        <v>68</v>
      </c>
      <c r="C58" s="36"/>
      <c r="D58" s="36"/>
      <c r="E58" s="2" t="s">
        <v>69</v>
      </c>
      <c r="F58" s="2"/>
      <c r="G58" s="3"/>
    </row>
    <row r="59" spans="2:7" x14ac:dyDescent="0.5">
      <c r="B59" s="35" t="s">
        <v>70</v>
      </c>
      <c r="C59" s="36"/>
      <c r="D59" s="36"/>
      <c r="E59" s="2" t="s">
        <v>71</v>
      </c>
      <c r="F59" s="2"/>
      <c r="G59" s="3"/>
    </row>
    <row r="60" spans="2:7" x14ac:dyDescent="0.5">
      <c r="B60" s="35" t="s">
        <v>72</v>
      </c>
      <c r="C60" s="36"/>
      <c r="D60" s="36"/>
      <c r="E60" s="33" t="s">
        <v>73</v>
      </c>
      <c r="F60" s="2"/>
      <c r="G60" s="3"/>
    </row>
    <row r="61" spans="2:7" x14ac:dyDescent="0.5">
      <c r="B61" s="35" t="s">
        <v>74</v>
      </c>
      <c r="C61" s="36"/>
      <c r="D61" s="36"/>
      <c r="E61" s="33" t="s">
        <v>75</v>
      </c>
      <c r="F61" s="2"/>
      <c r="G61" s="3"/>
    </row>
    <row r="62" spans="2:7" x14ac:dyDescent="0.5">
      <c r="B62" s="35" t="s">
        <v>76</v>
      </c>
      <c r="C62" s="36"/>
      <c r="D62" s="36"/>
      <c r="E62" s="33" t="s">
        <v>77</v>
      </c>
      <c r="F62" s="2"/>
      <c r="G62" s="3"/>
    </row>
    <row r="63" spans="2:7" x14ac:dyDescent="0.5">
      <c r="B63" s="35" t="s">
        <v>92</v>
      </c>
      <c r="C63" s="36"/>
      <c r="D63" s="36"/>
      <c r="E63" s="33" t="s">
        <v>93</v>
      </c>
      <c r="F63" s="34"/>
      <c r="G63" s="3"/>
    </row>
    <row r="64" spans="2:7" x14ac:dyDescent="0.5">
      <c r="B64" s="35" t="s">
        <v>78</v>
      </c>
      <c r="C64" s="36"/>
      <c r="D64" s="36"/>
      <c r="E64" s="33" t="s">
        <v>79</v>
      </c>
      <c r="F64" s="2"/>
      <c r="G64" s="3"/>
    </row>
    <row r="65" spans="2:7" x14ac:dyDescent="0.5">
      <c r="B65" s="35" t="s">
        <v>80</v>
      </c>
      <c r="C65" s="36"/>
      <c r="D65" s="36"/>
      <c r="E65" s="2" t="s">
        <v>81</v>
      </c>
      <c r="F65" s="2"/>
      <c r="G65" s="3"/>
    </row>
    <row r="66" spans="2:7" x14ac:dyDescent="0.5">
      <c r="B66" s="35" t="s">
        <v>82</v>
      </c>
      <c r="C66" s="36"/>
      <c r="D66" s="36"/>
      <c r="E66" s="33" t="s">
        <v>83</v>
      </c>
      <c r="F66" s="2"/>
      <c r="G66" s="3"/>
    </row>
    <row r="67" spans="2:7" x14ac:dyDescent="0.5">
      <c r="B67" s="35" t="s">
        <v>84</v>
      </c>
      <c r="C67" s="36"/>
      <c r="D67" s="36"/>
      <c r="E67" s="33" t="s">
        <v>85</v>
      </c>
      <c r="F67" s="2"/>
      <c r="G67" s="3"/>
    </row>
    <row r="68" spans="2:7" x14ac:dyDescent="0.5">
      <c r="B68" s="35" t="s">
        <v>80</v>
      </c>
      <c r="C68" s="36"/>
      <c r="D68" s="36"/>
      <c r="E68" s="33" t="s">
        <v>81</v>
      </c>
      <c r="F68" s="32"/>
      <c r="G68" s="3"/>
    </row>
    <row r="69" spans="2:7" x14ac:dyDescent="0.5">
      <c r="B69" s="35" t="s">
        <v>86</v>
      </c>
      <c r="C69" s="36"/>
      <c r="D69" s="36"/>
      <c r="E69" s="33" t="s">
        <v>87</v>
      </c>
      <c r="F69" s="32"/>
      <c r="G69" s="3"/>
    </row>
    <row r="70" spans="2:7" x14ac:dyDescent="0.5">
      <c r="B70" s="35" t="s">
        <v>88</v>
      </c>
      <c r="C70" s="36"/>
      <c r="D70" s="36"/>
      <c r="E70" s="33" t="s">
        <v>89</v>
      </c>
      <c r="F70" s="32"/>
      <c r="G70" s="3"/>
    </row>
    <row r="71" spans="2:7" ht="14.7" thickBot="1" x14ac:dyDescent="0.55000000000000004">
      <c r="B71" s="71" t="s">
        <v>90</v>
      </c>
      <c r="C71" s="72"/>
      <c r="D71" s="72"/>
      <c r="E71" s="6" t="s">
        <v>91</v>
      </c>
      <c r="F71" s="6"/>
      <c r="G71" s="7"/>
    </row>
    <row r="73" spans="2:7" x14ac:dyDescent="0.5">
      <c r="B73" t="s">
        <v>41</v>
      </c>
    </row>
  </sheetData>
  <mergeCells count="63">
    <mergeCell ref="B68:D68"/>
    <mergeCell ref="B69:D69"/>
    <mergeCell ref="B70:D70"/>
    <mergeCell ref="B71:D71"/>
    <mergeCell ref="D1:F1"/>
    <mergeCell ref="B52:D52"/>
    <mergeCell ref="B46:F46"/>
    <mergeCell ref="E48:F48"/>
    <mergeCell ref="E49:F49"/>
    <mergeCell ref="E51:F51"/>
    <mergeCell ref="E52:F52"/>
    <mergeCell ref="B48:D48"/>
    <mergeCell ref="D14:F14"/>
    <mergeCell ref="B39:C39"/>
    <mergeCell ref="B40:C40"/>
    <mergeCell ref="B49:D49"/>
    <mergeCell ref="G16:G35"/>
    <mergeCell ref="G36:G44"/>
    <mergeCell ref="D9:F9"/>
    <mergeCell ref="D10:F10"/>
    <mergeCell ref="B42:C42"/>
    <mergeCell ref="B43:C43"/>
    <mergeCell ref="B44:C44"/>
    <mergeCell ref="B14:C14"/>
    <mergeCell ref="B36:F36"/>
    <mergeCell ref="B37:C37"/>
    <mergeCell ref="D6:F6"/>
    <mergeCell ref="D7:F7"/>
    <mergeCell ref="D8:F8"/>
    <mergeCell ref="B51:D51"/>
    <mergeCell ref="B6:B9"/>
    <mergeCell ref="B17:C17"/>
    <mergeCell ref="B41:C41"/>
    <mergeCell ref="B50:D50"/>
    <mergeCell ref="E50:F50"/>
    <mergeCell ref="B47:D47"/>
    <mergeCell ref="G46:G52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4:F4"/>
    <mergeCell ref="D5:F5"/>
    <mergeCell ref="B57:D57"/>
    <mergeCell ref="B58:D58"/>
    <mergeCell ref="B59:D59"/>
    <mergeCell ref="B60:D60"/>
    <mergeCell ref="B61:D61"/>
    <mergeCell ref="B62:D62"/>
    <mergeCell ref="B64:D64"/>
    <mergeCell ref="B65:D65"/>
    <mergeCell ref="B66:D66"/>
    <mergeCell ref="B67:D67"/>
    <mergeCell ref="B63:D63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"0,1,2"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errorStyle="warning" allowBlank="1" showInputMessage="1" showErrorMessage="1" sqref="F29" xr:uid="{00000000-0002-0000-0000-00001A000000}"/>
    <dataValidation type="list" errorStyle="warning" allowBlank="1" showInputMessage="1" showErrorMessage="1" sqref="D35" xr:uid="{00000000-0002-0000-0000-00001B000000}">
      <formula1>"1,2"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VF-2020-96x400-20-RGB Gen IV</Model_x0020_Number>
    <OrderProject_x0020_ID xmlns="60f23eb2-5cd4-4b04-9c2e-17a4528dea34">C27540</OrderProject_x0020_ID>
    <Rev xmlns="63c2c479-d606-4150-9495-4e4a0a1fffcf">00</Rev>
    <PartNum xmlns="63c2c479-d606-4150-9495-4e4a0a1fffcf" xsi:nil="true"/>
    <DocNumber xmlns="63c2c479-d606-4150-9495-4e4a0a1fffcf">DD4141203</DocNumb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DBA433-4D9A-4F9A-9BDC-3DBCE63A91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AE80C14-0CC4-40FB-90BD-DA9C0507171F}">
  <ds:schemaRefs>
    <ds:schemaRef ds:uri="http://purl.org/dc/terms/"/>
    <ds:schemaRef ds:uri="http://purl.org/dc/dcmitype/"/>
    <ds:schemaRef ds:uri="63c2c479-d606-4150-9495-4e4a0a1fffcf"/>
    <ds:schemaRef ds:uri="60f23eb2-5cd4-4b04-9c2e-17a4528dea34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69BC2BA-B400-4985-AB3B-041248037FB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C27540 Oregon DOT, Site Config, VF-2020-96x400-20-RGB Gen IV</dc:title>
  <dc:creator>Dan Muzzey</dc:creator>
  <cp:lastModifiedBy>Corey Holmlund</cp:lastModifiedBy>
  <cp:lastPrinted>2019-04-02T20:11:15Z</cp:lastPrinted>
  <dcterms:created xsi:type="dcterms:W3CDTF">2017-03-27T20:46:42Z</dcterms:created>
  <dcterms:modified xsi:type="dcterms:W3CDTF">2020-11-05T14:36:06Z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