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7584987C-451D-48FE-9A9E-C3490BDDAEE5}" xr6:coauthVersionLast="47" xr6:coauthVersionMax="47" xr10:uidLastSave="{00000000-0000-0000-0000-000000000000}"/>
  <bookViews>
    <workbookView xWindow="4185" yWindow="0" windowWidth="23040" windowHeight="9675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8" i="2" l="1"/>
  <c r="F227" i="2"/>
  <c r="F226" i="2"/>
  <c r="F225" i="2"/>
  <c r="F224" i="2"/>
  <c r="F223" i="2"/>
  <c r="F222" i="2"/>
  <c r="F221" i="2"/>
  <c r="E221" i="2"/>
  <c r="D221" i="2"/>
  <c r="F129" i="2" l="1"/>
  <c r="F128" i="2"/>
  <c r="F127" i="2"/>
  <c r="F126" i="2"/>
  <c r="F125" i="2"/>
  <c r="F123" i="2"/>
  <c r="F122" i="2"/>
  <c r="E122" i="2"/>
  <c r="D1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7" authorId="0" shapeId="0" xr:uid="{6B352088-63A6-4D82-89E3-5D676BFFB87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6" authorId="0" shapeId="0" xr:uid="{8F939D47-AD58-4EA4-8CDC-D2E3379CD1E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8925D111-5C58-4B96-A90C-BF5C48D06E1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External - means VCB is located in VCB enclosure
Internal - means VCB is located inside of sign</t>
        </r>
      </text>
    </comment>
    <comment ref="G23" authorId="0" shapeId="0" xr:uid="{599DBD50-88AB-4A4E-831F-56196BE0335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32" authorId="0" shapeId="0" xr:uid="{04A88714-5B7E-4E83-908E-2BDC3FA418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Alias means the sign is sharing the CAN line with another sign.</t>
        </r>
      </text>
    </comment>
    <comment ref="E32" authorId="0" shapeId="0" xr:uid="{913C6CB4-F3F1-4913-A073-DAE354FF940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Which sign is the Alias being created from.</t>
        </r>
      </text>
    </comment>
    <comment ref="D33" authorId="0" shapeId="0" xr:uid="{6766E2B0-6608-484F-B51F-C9C2BE9EA6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External - means VCB is located in VCB enclosure
Internal - means VCB is located inside of sign</t>
        </r>
      </text>
    </comment>
    <comment ref="G38" authorId="0" shapeId="0" xr:uid="{DC308061-7195-45BF-94F4-BD850314C64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8" authorId="0" shapeId="0" xr:uid="{17554AA9-D1D7-4FF8-A452-0B050102544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External - means VCB is located in VCB enclosure
Internal - means VCB is located inside of sign</t>
        </r>
      </text>
    </comment>
    <comment ref="D54" authorId="0" shapeId="0" xr:uid="{A0495FEF-FB86-4A13-AFED-93A28150D9D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4" authorId="0" shapeId="0" xr:uid="{5F947D1A-4570-46ED-BF9F-C7115B3DF4A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69" authorId="1" shapeId="0" xr:uid="{F30A8CB5-DE72-4B64-8B13-213627E171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7" authorId="0" shapeId="0" xr:uid="{D77FDC23-5C86-4EBB-BB24-3411233448F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87" authorId="0" shapeId="0" xr:uid="{5DF7F62B-E7B5-4ABF-875E-A9DC3EC2F9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92" authorId="1" shapeId="0" xr:uid="{FC278F26-191C-4C64-BE81-E2C8C0A4C82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100" authorId="0" shapeId="0" xr:uid="{7C897E5A-C2C6-464A-B273-85FAE0FE0F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110" authorId="0" shapeId="0" xr:uid="{6FE0205C-A91B-4EC8-9DF5-F64F208F142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115" authorId="1" shapeId="0" xr:uid="{6FAC3B9C-A414-4DE9-B714-8A9CE58E2D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145" authorId="0" shapeId="0" xr:uid="{6E2D856E-C397-46FE-8A75-AB95B249D74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54" authorId="0" shapeId="0" xr:uid="{6227A0E0-E0C4-4A1D-88D7-1DCC78DCE00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55" authorId="0" shapeId="0" xr:uid="{E2EA9645-15F4-4D61-B446-E8024E9278C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External - means VCB is located in VCB enclosure
Internal - means VCB is located inside of sign</t>
        </r>
      </text>
    </comment>
    <comment ref="G161" authorId="0" shapeId="0" xr:uid="{F1B39BDD-87B4-4FB7-B612-CF31C060E38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70" authorId="0" shapeId="0" xr:uid="{699C05E0-5AD3-4478-AEC5-12C8B1BC19C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External - means VCB is located in VCB enclosure
Internal - means VCB is located inside of sign</t>
        </r>
      </text>
    </comment>
    <comment ref="D176" authorId="0" shapeId="0" xr:uid="{1360F2C4-3C9C-4FDF-B890-02F58349854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186" authorId="0" shapeId="0" xr:uid="{12195B34-0A36-4973-806D-6DF4A02B6D3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191" authorId="1" shapeId="0" xr:uid="{0D5B9199-9974-4F2F-8391-A65C7FD51F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199" authorId="0" shapeId="0" xr:uid="{0C53AB3C-13D0-47F1-84C3-A6092677457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09" authorId="0" shapeId="0" xr:uid="{6CA257AB-98CE-4F8F-85B7-B3390215A96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14" authorId="1" shapeId="0" xr:uid="{E851800B-4698-458C-ACEE-2B75736B3C1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<sst xmlns="http://schemas.openxmlformats.org/spreadsheetml/2006/main" count="537" uniqueCount="123">
  <si>
    <t>DD4149482</t>
  </si>
  <si>
    <t>C27550 Alameda County, North Bound, Site Config, VM-1020-7X50-66-A @2 &amp; VM-1020-24x400-20-RGB  @1</t>
  </si>
  <si>
    <t>Rev 00</t>
  </si>
  <si>
    <t>NOTE: THE CONFIGURATION MUST BE DONE IN THIS ORDER FOR THIS SETUP TO WORK.</t>
  </si>
  <si>
    <t>1. CREATE SIGN 1</t>
  </si>
  <si>
    <r>
      <t xml:space="preserve">SYSTEM CONFIGURATION - </t>
    </r>
    <r>
      <rPr>
        <b/>
        <sz val="11"/>
        <color theme="1"/>
        <rFont val="Calibri"/>
        <family val="2"/>
        <scheme val="minor"/>
      </rPr>
      <t>SIGN 1</t>
    </r>
    <r>
      <rPr>
        <sz val="11"/>
        <color theme="1"/>
        <rFont val="Calibri"/>
        <family val="2"/>
        <scheme val="minor"/>
      </rPr>
      <t xml:space="preserve"> - VM-1020-7X50-66-A</t>
    </r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</si>
  <si>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</si>
  <si>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</si>
  <si>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</si>
  <si>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</si>
  <si>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</si>
  <si>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</si>
  <si>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</si>
  <si>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</si>
  <si>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</si>
  <si>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</si>
  <si>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</si>
  <si>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</si>
  <si>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</si>
  <si>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</si>
  <si>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</si>
  <si>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</si>
  <si>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</si>
  <si>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</si>
  <si>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</si>
  <si>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</si>
  <si>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DISPLAY INTERFACE LOCATION</t>
  </si>
  <si>
    <t>EXTERNAL</t>
  </si>
  <si>
    <t>2. GOTO THE MAIN MENU, SELECT SHARED, SIGN COUNT AND THEN ENTER 3 FOR THE DESIRED SIGNS.</t>
  </si>
  <si>
    <t>3. CONFIGURE SIGN 2</t>
  </si>
  <si>
    <r>
      <t xml:space="preserve">SYSTEM CONFIGURATION - </t>
    </r>
    <r>
      <rPr>
        <b/>
        <sz val="11"/>
        <color theme="1"/>
        <rFont val="Calibri"/>
        <family val="2"/>
        <scheme val="minor"/>
      </rPr>
      <t>SIGN 2</t>
    </r>
    <r>
      <rPr>
        <sz val="11"/>
        <color theme="1"/>
        <rFont val="Calibri"/>
        <family val="2"/>
        <scheme val="minor"/>
      </rPr>
      <t xml:space="preserve"> - VM-1020-7X50-66-A</t>
    </r>
  </si>
  <si>
    <t>ALIAS TO SIGN</t>
  </si>
  <si>
    <t>SIGN 1</t>
  </si>
  <si>
    <t>4. CONFIGURE SIGN 3</t>
  </si>
  <si>
    <r>
      <t xml:space="preserve">SYSTEM CONFIGURATION - </t>
    </r>
    <r>
      <rPr>
        <b/>
        <sz val="11"/>
        <color theme="1"/>
        <rFont val="Calibri"/>
        <family val="2"/>
        <scheme val="minor"/>
      </rPr>
      <t>SIGN 3</t>
    </r>
    <r>
      <rPr>
        <sz val="11"/>
        <color theme="1"/>
        <rFont val="Calibri"/>
        <family val="2"/>
        <scheme val="minor"/>
      </rPr>
      <t xml:space="preserve"> - VM-1020-24X400-20-RGB</t>
    </r>
  </si>
  <si>
    <t>FULL COLOR</t>
  </si>
  <si>
    <t>24X16</t>
  </si>
  <si>
    <t>FULL MATRIX</t>
  </si>
  <si>
    <t>INTERNAL</t>
  </si>
  <si>
    <t>5. GO BACK TO SIGN 1 AND SETUP THE PERIPHERAL'S FOR IT.</t>
  </si>
  <si>
    <r>
      <rPr>
        <b/>
        <sz val="11"/>
        <color theme="1"/>
        <rFont val="Calibri"/>
        <family val="2"/>
        <scheme val="minor"/>
      </rPr>
      <t>SIGN 1</t>
    </r>
    <r>
      <rPr>
        <sz val="11"/>
        <color theme="1"/>
        <rFont val="Calibri"/>
        <family val="2"/>
        <scheme val="minor"/>
      </rPr>
      <t xml:space="preserve"> - PERIPHERAL CONFIGURATION</t>
    </r>
  </si>
  <si>
    <t>ADDRESS</t>
  </si>
  <si>
    <t>LIGHT SENSORS</t>
  </si>
  <si>
    <t>LINE</t>
  </si>
  <si>
    <t>DEFAULT</t>
  </si>
  <si>
    <t>LUX LIGHT SENSORS</t>
  </si>
  <si>
    <t>YES</t>
  </si>
  <si>
    <t>--</t>
  </si>
  <si>
    <t>TEMPERATURE SENSORS</t>
  </si>
  <si>
    <t>HUMIDITY SENSORS</t>
  </si>
  <si>
    <t>NO</t>
  </si>
  <si>
    <t>ISOLATION BOARD</t>
  </si>
  <si>
    <t>DCIO</t>
  </si>
  <si>
    <t>VCB II RETRO</t>
  </si>
  <si>
    <t>DOOR SENSORS</t>
  </si>
  <si>
    <t>DOOR SENSORS CONNECT TO MODULE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</si>
  <si>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</si>
  <si>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</si>
  <si>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</si>
  <si>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</si>
  <si>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</si>
  <si>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</si>
  <si>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</si>
  <si>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</si>
  <si>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</si>
  <si>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IV(DEFAULT)</t>
  </si>
  <si>
    <t>6. GO BACK TO SIGN 2 AND SETUP THE PERIPHERAL'S FOR IT.</t>
  </si>
  <si>
    <r>
      <rPr>
        <b/>
        <sz val="11"/>
        <color theme="1"/>
        <rFont val="Calibri"/>
        <family val="2"/>
        <scheme val="minor"/>
      </rPr>
      <t>SIGN 2</t>
    </r>
    <r>
      <rPr>
        <sz val="11"/>
        <color theme="1"/>
        <rFont val="Calibri"/>
        <family val="2"/>
        <scheme val="minor"/>
      </rPr>
      <t xml:space="preserve"> - PERIPHERAL CONFIGURATION</t>
    </r>
  </si>
  <si>
    <t xml:space="preserve"> 7. GO BACK TO SIGN 3 AND SETUP THE PERIPHERAL'S FOR IT.</t>
  </si>
  <si>
    <r>
      <rPr>
        <b/>
        <sz val="11"/>
        <color theme="1"/>
        <rFont val="Calibri"/>
        <family val="2"/>
        <scheme val="minor"/>
      </rPr>
      <t>SIGN 3</t>
    </r>
    <r>
      <rPr>
        <sz val="11"/>
        <color theme="1"/>
        <rFont val="Calibri"/>
        <family val="2"/>
        <scheme val="minor"/>
      </rPr>
      <t xml:space="preserve"> - PERIPHERAL CONFIGURATION</t>
    </r>
  </si>
  <si>
    <t>8. GO BACK TO SIGN 1 PERIPHERAL'S AND GO UNDER THE ADVANCED SETUP.</t>
  </si>
  <si>
    <t>ADVANCED SETUP</t>
  </si>
  <si>
    <t>DOOR SWITCH 2 (TC)</t>
  </si>
  <si>
    <t>N/A</t>
  </si>
  <si>
    <t>VIP 1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</si>
  <si>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</si>
  <si>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</si>
  <si>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</si>
  <si>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</si>
  <si>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</si>
  <si>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</si>
  <si>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C27550 Alameda County, South Bound, Site Config, VM-1020-7X50-66-A @1 &amp; VM-1020-24x400-20-RGB  @1</t>
  </si>
  <si>
    <t>2. GOTO THE MAIN MENU, SELECT SHARED, SIGN COUNT AND THEN ENTER 2 FOR THE DESIRED SIGNS.</t>
  </si>
  <si>
    <r>
      <t xml:space="preserve">SYSTEM CONFIGURATION - </t>
    </r>
    <r>
      <rPr>
        <b/>
        <sz val="11"/>
        <color theme="1"/>
        <rFont val="Calibri"/>
        <family val="2"/>
        <scheme val="minor"/>
      </rPr>
      <t>SIGN 2</t>
    </r>
    <r>
      <rPr>
        <sz val="11"/>
        <color theme="1"/>
        <rFont val="Calibri"/>
        <family val="2"/>
        <scheme val="minor"/>
      </rPr>
      <t xml:space="preserve"> - VM-1020-24X400-20-RGB</t>
    </r>
  </si>
  <si>
    <t>4. GO BACK TO SIGN 1 AND SETUP THE PERIPHERAL'S FOR IT.</t>
  </si>
  <si>
    <t>LOCATION</t>
  </si>
  <si>
    <t>ON DISPLAY INTERFACE</t>
  </si>
  <si>
    <t>5. GO BACK TO SIGN 2 AND SETUP THE PERIPHERAL'S FOR IT.</t>
  </si>
  <si>
    <t>6. GO BACK TO SIGN 1 PERIPHERAL'S AND GO UNDER THE ADVANCED SETUP.</t>
  </si>
  <si>
    <t>Reference Drawings</t>
  </si>
  <si>
    <t>VM-1020-7x50-66-A Drawings:</t>
  </si>
  <si>
    <t>Schematic, Power and Signal, VM-1020-7x50-XX-X</t>
  </si>
  <si>
    <t>DWG-0779369</t>
  </si>
  <si>
    <t>Shop Drawing, VM-1***-*-7x50-66-*</t>
  </si>
  <si>
    <t>DWG-0807720</t>
  </si>
  <si>
    <t>Final Assembly, VM-10*0, With Lanyard</t>
  </si>
  <si>
    <t>DWG-0811600</t>
  </si>
  <si>
    <t>VCB Drawings:</t>
  </si>
  <si>
    <t xml:space="preserve">Schematic, VCB Box, VM-1020, VCB </t>
  </si>
  <si>
    <t>DWG-3174574</t>
  </si>
  <si>
    <t>Final Assembly, VCB Enclosure</t>
  </si>
  <si>
    <t>DWG-3176376</t>
  </si>
  <si>
    <t>Shop Drawing, VCB Enclosure</t>
  </si>
  <si>
    <t>DWG-3176377</t>
  </si>
  <si>
    <t>VM-1020-24x400-20-RGB Drawings:</t>
  </si>
  <si>
    <t>Shop Drawing, VM-102*-24x400-20-*-*</t>
  </si>
  <si>
    <t>DWG-1199101</t>
  </si>
  <si>
    <t>Generic Final Assembly, VM-1020-**x**-20, VCB</t>
  </si>
  <si>
    <t>DWG-3609544</t>
  </si>
  <si>
    <t>Schematic, Signal, VM-1020-24x400-20-RGB</t>
  </si>
  <si>
    <t>DWG-4147938</t>
  </si>
  <si>
    <t>Schematic, DC Power, VM-1020, 20 mm,  400 Wide</t>
  </si>
  <si>
    <t>DWG-4147979</t>
  </si>
  <si>
    <t>TC Drawings:</t>
  </si>
  <si>
    <t>Site Riser, VM-1020-7x50-66-A @ 3 and VM-1020-24x400-20-RGB @ 2</t>
  </si>
  <si>
    <t>DWG-3582981</t>
  </si>
  <si>
    <t>Schematic, TC, DC Power System, 2–4 PS, 1–5 VM-1020 Signs, 30A</t>
  </si>
  <si>
    <t>DWG-4179626</t>
  </si>
  <si>
    <t>Schematic, VM-1020, TC by Others, 4 Power Supplies, 120VAC</t>
  </si>
  <si>
    <t>DWG-4180064</t>
  </si>
  <si>
    <t>Schematic, Signal, Traffic Cabinet By Others, VFC, 4 Power Supplies</t>
  </si>
  <si>
    <t>DWG-4180269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</si>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</sst>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0" xfId="0" applyAlignment="1">
      <alignment horizontal="left"/>
    </xf>
    <xf numFmtId="0" fontId="3" fillId="0" borderId="4" xfId="0" applyFont="1" applyBorder="1"/>
    <xf numFmtId="0" fontId="0" fillId="0" borderId="36" xfId="0" applyBorder="1"/>
    <xf numFmtId="0" fontId="0" fillId="0" borderId="35" xfId="0" applyBorder="1"/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quotePrefix="1" applyBorder="1" applyAlignment="1">
      <alignment horizontal="center"/>
    </xf>
    <xf numFmtId="0" fontId="0" fillId="0" borderId="7" xfId="0" quotePrefix="1" applyBorder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3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EE2C-1A52-4D90-A025-73EEEEFB603D}">
  <sheetPr>
    <pageSetUpPr fitToPage="1"/>
  </sheetPr>
  <dimension ref="B1:L257"/>
  <sheetViews>
    <sheetView tabSelected="1" workbookViewId="0">
      <selection activeCell="L121" sqref="L12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85546875" customWidth="1"/>
    <col min="7" max="7" width="20" customWidth="1"/>
    <col min="12" max="12" width="8" customWidth="1"/>
  </cols>
  <sheetData>
    <row r="1" spans="2:7">
      <c r="B1" t="s">
        <v>0</v>
      </c>
      <c r="C1" s="37" t="s">
        <v>1</v>
      </c>
      <c r="D1" s="37"/>
      <c r="E1" s="37"/>
      <c r="F1" s="37"/>
      <c r="G1" t="s">
        <v>2</v>
      </c>
    </row>
    <row r="3" spans="2:7">
      <c r="B3" s="27" t="s">
        <v>3</v>
      </c>
    </row>
    <row r="4" spans="2:7" ht="15.75" thickBot="1">
      <c r="B4" t="s">
        <v>4</v>
      </c>
      <c r="C4" s="7"/>
      <c r="D4" s="7"/>
      <c r="E4" s="7"/>
      <c r="F4" s="7"/>
    </row>
    <row r="5" spans="2:7">
      <c r="B5" s="38" t="s">
        <v>5</v>
      </c>
      <c r="C5" s="39"/>
      <c r="D5" s="39"/>
      <c r="E5" s="39"/>
      <c r="F5" s="39"/>
      <c r="G5" s="40" t="s">
        <v>6</v>
      </c>
    </row>
    <row r="6" spans="2:7" ht="15.75" thickBot="1">
      <c r="B6" s="42" t="s">
        <v>7</v>
      </c>
      <c r="C6" s="43"/>
      <c r="D6" s="44" t="s">
        <v>8</v>
      </c>
      <c r="E6" s="45"/>
      <c r="F6" s="45"/>
      <c r="G6" s="41"/>
    </row>
    <row r="7" spans="2:7">
      <c r="B7" s="46" t="s">
        <v>9</v>
      </c>
      <c r="C7" s="47"/>
      <c r="D7" s="48" t="s">
        <v>10</v>
      </c>
      <c r="E7" s="48"/>
      <c r="F7" s="48"/>
      <c r="G7" s="61">
        <v>1</v>
      </c>
    </row>
    <row r="8" spans="2:7">
      <c r="B8" s="49" t="s">
        <v>11</v>
      </c>
      <c r="C8" s="50"/>
      <c r="D8" s="51" t="s">
        <v>12</v>
      </c>
      <c r="E8" s="51"/>
      <c r="F8" s="51"/>
      <c r="G8" s="70"/>
    </row>
    <row r="9" spans="2:7">
      <c r="B9" s="54" t="s">
        <v>13</v>
      </c>
      <c r="C9" s="17" t="s">
        <v>14</v>
      </c>
      <c r="D9" s="51" t="s">
        <v>15</v>
      </c>
      <c r="E9" s="51"/>
      <c r="F9" s="51"/>
      <c r="G9" s="70"/>
    </row>
    <row r="10" spans="2:7">
      <c r="B10" s="54"/>
      <c r="C10" s="17" t="s">
        <v>16</v>
      </c>
      <c r="D10" s="51" t="s">
        <v>17</v>
      </c>
      <c r="E10" s="51"/>
      <c r="F10" s="51"/>
      <c r="G10" s="70"/>
    </row>
    <row r="11" spans="2:7">
      <c r="B11" s="54"/>
      <c r="C11" s="17" t="s">
        <v>18</v>
      </c>
      <c r="D11" s="51" t="s">
        <v>19</v>
      </c>
      <c r="E11" s="51"/>
      <c r="F11" s="51"/>
      <c r="G11" s="70"/>
    </row>
    <row r="12" spans="2:7">
      <c r="B12" s="54"/>
      <c r="C12" s="17" t="s">
        <v>20</v>
      </c>
      <c r="D12" s="53">
        <v>66</v>
      </c>
      <c r="E12" s="53"/>
      <c r="F12" s="53"/>
      <c r="G12" s="70"/>
    </row>
    <row r="13" spans="2:7">
      <c r="B13" s="52" t="s">
        <v>21</v>
      </c>
      <c r="C13" s="51"/>
      <c r="D13" s="53">
        <v>7</v>
      </c>
      <c r="E13" s="53"/>
      <c r="F13" s="53"/>
      <c r="G13" s="70"/>
    </row>
    <row r="14" spans="2:7">
      <c r="B14" s="52" t="s">
        <v>22</v>
      </c>
      <c r="C14" s="51"/>
      <c r="D14" s="53">
        <v>50</v>
      </c>
      <c r="E14" s="53"/>
      <c r="F14" s="53"/>
      <c r="G14" s="70"/>
    </row>
    <row r="15" spans="2:7">
      <c r="B15" s="52" t="s">
        <v>23</v>
      </c>
      <c r="C15" s="51"/>
      <c r="D15" s="51" t="s">
        <v>24</v>
      </c>
      <c r="E15" s="51"/>
      <c r="F15" s="51"/>
      <c r="G15" s="70"/>
    </row>
    <row r="16" spans="2:7">
      <c r="B16" s="52" t="s">
        <v>25</v>
      </c>
      <c r="C16" s="51"/>
      <c r="D16" s="53">
        <v>1</v>
      </c>
      <c r="E16" s="53"/>
      <c r="F16" s="53"/>
      <c r="G16" s="70"/>
    </row>
    <row r="17" spans="2:7" ht="15.75" thickBot="1">
      <c r="B17" s="28" t="s">
        <v>26</v>
      </c>
      <c r="C17" s="29"/>
      <c r="D17" s="72" t="s">
        <v>27</v>
      </c>
      <c r="E17" s="73"/>
      <c r="F17" s="69"/>
      <c r="G17" s="71"/>
    </row>
    <row r="19" spans="2:7">
      <c r="B19" t="s">
        <v>28</v>
      </c>
    </row>
    <row r="20" spans="2:7" ht="15.75" thickBot="1">
      <c r="B20" t="s">
        <v>29</v>
      </c>
    </row>
    <row r="21" spans="2:7">
      <c r="B21" s="38" t="s">
        <v>30</v>
      </c>
      <c r="C21" s="39"/>
      <c r="D21" s="39"/>
      <c r="E21" s="39"/>
      <c r="F21" s="39"/>
      <c r="G21" s="40" t="s">
        <v>6</v>
      </c>
    </row>
    <row r="22" spans="2:7" ht="15.75" thickBot="1">
      <c r="B22" s="42" t="s">
        <v>7</v>
      </c>
      <c r="C22" s="43"/>
      <c r="D22" s="44" t="s">
        <v>8</v>
      </c>
      <c r="E22" s="45"/>
      <c r="F22" s="45"/>
      <c r="G22" s="41"/>
    </row>
    <row r="23" spans="2:7">
      <c r="B23" s="46" t="s">
        <v>9</v>
      </c>
      <c r="C23" s="47"/>
      <c r="D23" s="48" t="s">
        <v>10</v>
      </c>
      <c r="E23" s="48"/>
      <c r="F23" s="48"/>
      <c r="G23" s="61">
        <v>1</v>
      </c>
    </row>
    <row r="24" spans="2:7">
      <c r="B24" s="49" t="s">
        <v>11</v>
      </c>
      <c r="C24" s="50"/>
      <c r="D24" s="51" t="s">
        <v>12</v>
      </c>
      <c r="E24" s="51"/>
      <c r="F24" s="51"/>
      <c r="G24" s="70"/>
    </row>
    <row r="25" spans="2:7">
      <c r="B25" s="54" t="s">
        <v>13</v>
      </c>
      <c r="C25" s="17" t="s">
        <v>14</v>
      </c>
      <c r="D25" s="51" t="s">
        <v>15</v>
      </c>
      <c r="E25" s="51"/>
      <c r="F25" s="51"/>
      <c r="G25" s="70"/>
    </row>
    <row r="26" spans="2:7">
      <c r="B26" s="54"/>
      <c r="C26" s="17" t="s">
        <v>16</v>
      </c>
      <c r="D26" s="51" t="s">
        <v>17</v>
      </c>
      <c r="E26" s="51"/>
      <c r="F26" s="51"/>
      <c r="G26" s="70"/>
    </row>
    <row r="27" spans="2:7">
      <c r="B27" s="54"/>
      <c r="C27" s="17" t="s">
        <v>18</v>
      </c>
      <c r="D27" s="51" t="s">
        <v>19</v>
      </c>
      <c r="E27" s="51"/>
      <c r="F27" s="51"/>
      <c r="G27" s="70"/>
    </row>
    <row r="28" spans="2:7">
      <c r="B28" s="54"/>
      <c r="C28" s="17" t="s">
        <v>20</v>
      </c>
      <c r="D28" s="53">
        <v>66</v>
      </c>
      <c r="E28" s="53"/>
      <c r="F28" s="53"/>
      <c r="G28" s="70"/>
    </row>
    <row r="29" spans="2:7">
      <c r="B29" s="52" t="s">
        <v>21</v>
      </c>
      <c r="C29" s="51"/>
      <c r="D29" s="53">
        <v>7</v>
      </c>
      <c r="E29" s="53"/>
      <c r="F29" s="53"/>
      <c r="G29" s="70"/>
    </row>
    <row r="30" spans="2:7">
      <c r="B30" s="52" t="s">
        <v>22</v>
      </c>
      <c r="C30" s="51"/>
      <c r="D30" s="53">
        <v>50</v>
      </c>
      <c r="E30" s="53"/>
      <c r="F30" s="53"/>
      <c r="G30" s="70"/>
    </row>
    <row r="31" spans="2:7">
      <c r="B31" s="52" t="s">
        <v>23</v>
      </c>
      <c r="C31" s="51"/>
      <c r="D31" s="51" t="s">
        <v>24</v>
      </c>
      <c r="E31" s="51"/>
      <c r="F31" s="51"/>
      <c r="G31" s="70"/>
    </row>
    <row r="32" spans="2:7">
      <c r="B32" s="52" t="s">
        <v>25</v>
      </c>
      <c r="C32" s="51"/>
      <c r="D32" s="14" t="s">
        <v>31</v>
      </c>
      <c r="E32" s="14" t="s">
        <v>32</v>
      </c>
      <c r="F32" s="14"/>
      <c r="G32" s="70"/>
    </row>
    <row r="33" spans="2:7" ht="15.75" thickBot="1">
      <c r="B33" s="28" t="s">
        <v>26</v>
      </c>
      <c r="C33" s="29"/>
      <c r="D33" s="72" t="s">
        <v>27</v>
      </c>
      <c r="E33" s="73"/>
      <c r="F33" s="69"/>
      <c r="G33" s="71"/>
    </row>
    <row r="35" spans="2:7" ht="15.75" thickBot="1">
      <c r="B35" t="s">
        <v>33</v>
      </c>
    </row>
    <row r="36" spans="2:7">
      <c r="B36" s="38" t="s">
        <v>34</v>
      </c>
      <c r="C36" s="39"/>
      <c r="D36" s="39"/>
      <c r="E36" s="39"/>
      <c r="F36" s="39"/>
      <c r="G36" s="40" t="s">
        <v>6</v>
      </c>
    </row>
    <row r="37" spans="2:7" ht="15.75" thickBot="1">
      <c r="B37" s="42" t="s">
        <v>7</v>
      </c>
      <c r="C37" s="43"/>
      <c r="D37" s="44" t="s">
        <v>8</v>
      </c>
      <c r="E37" s="45"/>
      <c r="F37" s="45"/>
      <c r="G37" s="41"/>
    </row>
    <row r="38" spans="2:7">
      <c r="B38" s="46" t="s">
        <v>9</v>
      </c>
      <c r="C38" s="47"/>
      <c r="D38" s="48" t="s">
        <v>10</v>
      </c>
      <c r="E38" s="48"/>
      <c r="F38" s="48"/>
      <c r="G38" s="61">
        <v>1</v>
      </c>
    </row>
    <row r="39" spans="2:7">
      <c r="B39" s="49" t="s">
        <v>11</v>
      </c>
      <c r="C39" s="50"/>
      <c r="D39" s="51" t="s">
        <v>12</v>
      </c>
      <c r="E39" s="51"/>
      <c r="F39" s="51"/>
      <c r="G39" s="70"/>
    </row>
    <row r="40" spans="2:7">
      <c r="B40" s="54" t="s">
        <v>13</v>
      </c>
      <c r="C40" s="17" t="s">
        <v>14</v>
      </c>
      <c r="D40" s="51" t="s">
        <v>35</v>
      </c>
      <c r="E40" s="51"/>
      <c r="F40" s="51"/>
      <c r="G40" s="70"/>
    </row>
    <row r="41" spans="2:7">
      <c r="B41" s="54"/>
      <c r="C41" s="17" t="s">
        <v>16</v>
      </c>
      <c r="D41" s="51" t="s">
        <v>17</v>
      </c>
      <c r="E41" s="51"/>
      <c r="F41" s="51"/>
      <c r="G41" s="70"/>
    </row>
    <row r="42" spans="2:7">
      <c r="B42" s="54"/>
      <c r="C42" s="17" t="s">
        <v>18</v>
      </c>
      <c r="D42" s="51" t="s">
        <v>36</v>
      </c>
      <c r="E42" s="51"/>
      <c r="F42" s="51"/>
      <c r="G42" s="70"/>
    </row>
    <row r="43" spans="2:7">
      <c r="B43" s="54"/>
      <c r="C43" s="17" t="s">
        <v>20</v>
      </c>
      <c r="D43" s="53">
        <v>20</v>
      </c>
      <c r="E43" s="53"/>
      <c r="F43" s="53"/>
      <c r="G43" s="70"/>
    </row>
    <row r="44" spans="2:7">
      <c r="B44" s="52" t="s">
        <v>21</v>
      </c>
      <c r="C44" s="51"/>
      <c r="D44" s="53">
        <v>24</v>
      </c>
      <c r="E44" s="53"/>
      <c r="F44" s="53"/>
      <c r="G44" s="70"/>
    </row>
    <row r="45" spans="2:7">
      <c r="B45" s="52" t="s">
        <v>22</v>
      </c>
      <c r="C45" s="51"/>
      <c r="D45" s="53">
        <v>400</v>
      </c>
      <c r="E45" s="53"/>
      <c r="F45" s="53"/>
      <c r="G45" s="70"/>
    </row>
    <row r="46" spans="2:7">
      <c r="B46" s="52" t="s">
        <v>23</v>
      </c>
      <c r="C46" s="51"/>
      <c r="D46" s="51" t="s">
        <v>37</v>
      </c>
      <c r="E46" s="51"/>
      <c r="F46" s="51"/>
      <c r="G46" s="70"/>
    </row>
    <row r="47" spans="2:7">
      <c r="B47" s="52" t="s">
        <v>25</v>
      </c>
      <c r="C47" s="51"/>
      <c r="D47" s="22">
        <v>1</v>
      </c>
      <c r="E47" s="14"/>
      <c r="F47" s="14"/>
      <c r="G47" s="70"/>
    </row>
    <row r="48" spans="2:7" ht="15.75" thickBot="1">
      <c r="B48" s="28" t="s">
        <v>26</v>
      </c>
      <c r="C48" s="29"/>
      <c r="D48" s="72" t="s">
        <v>38</v>
      </c>
      <c r="E48" s="73"/>
      <c r="F48" s="69"/>
      <c r="G48" s="71"/>
    </row>
    <row r="50" spans="2:7" ht="15.75" thickBot="1">
      <c r="B50" t="s">
        <v>39</v>
      </c>
    </row>
    <row r="51" spans="2:7" ht="15.75" thickBot="1">
      <c r="B51" s="34"/>
      <c r="C51" s="8"/>
      <c r="D51" s="8"/>
      <c r="E51" s="8"/>
      <c r="F51" s="8"/>
      <c r="G51" s="1"/>
    </row>
    <row r="52" spans="2:7">
      <c r="B52" s="38" t="s">
        <v>40</v>
      </c>
      <c r="C52" s="39"/>
      <c r="D52" s="39"/>
      <c r="E52" s="39"/>
      <c r="F52" s="60"/>
      <c r="G52" s="61">
        <v>1</v>
      </c>
    </row>
    <row r="53" spans="2:7">
      <c r="B53" s="74" t="s">
        <v>7</v>
      </c>
      <c r="C53" s="75"/>
      <c r="D53" s="12" t="s">
        <v>8</v>
      </c>
      <c r="E53" s="12" t="s">
        <v>41</v>
      </c>
      <c r="F53" s="12"/>
      <c r="G53" s="70"/>
    </row>
    <row r="54" spans="2:7">
      <c r="B54" s="49" t="s">
        <v>42</v>
      </c>
      <c r="C54" s="50"/>
      <c r="D54" s="17" t="s">
        <v>43</v>
      </c>
      <c r="E54" s="17" t="s">
        <v>44</v>
      </c>
      <c r="F54" s="17"/>
      <c r="G54" s="70"/>
    </row>
    <row r="55" spans="2:7">
      <c r="B55" s="49" t="s">
        <v>45</v>
      </c>
      <c r="C55" s="50"/>
      <c r="D55" s="22" t="s">
        <v>46</v>
      </c>
      <c r="E55" s="22" t="s">
        <v>47</v>
      </c>
      <c r="F55" s="14"/>
      <c r="G55" s="70"/>
    </row>
    <row r="56" spans="2:7">
      <c r="B56" s="49" t="s">
        <v>48</v>
      </c>
      <c r="C56" s="50"/>
      <c r="D56" s="17" t="s">
        <v>13</v>
      </c>
      <c r="E56" s="17" t="s">
        <v>44</v>
      </c>
      <c r="F56" s="17"/>
      <c r="G56" s="70"/>
    </row>
    <row r="57" spans="2:7">
      <c r="B57" s="49" t="s">
        <v>49</v>
      </c>
      <c r="C57" s="50"/>
      <c r="D57" s="17" t="s">
        <v>50</v>
      </c>
      <c r="E57" s="14" t="s">
        <v>47</v>
      </c>
      <c r="F57" s="14"/>
      <c r="G57" s="70"/>
    </row>
    <row r="58" spans="2:7">
      <c r="B58" s="49" t="s">
        <v>51</v>
      </c>
      <c r="C58" s="50"/>
      <c r="D58" s="22">
        <v>4</v>
      </c>
      <c r="E58" s="22" t="s">
        <v>47</v>
      </c>
      <c r="F58" s="14"/>
      <c r="G58" s="70"/>
    </row>
    <row r="59" spans="2:7">
      <c r="B59" s="49" t="s">
        <v>52</v>
      </c>
      <c r="C59" s="50"/>
      <c r="D59" s="22" t="s">
        <v>50</v>
      </c>
      <c r="E59" s="22" t="s">
        <v>47</v>
      </c>
      <c r="F59" s="14"/>
      <c r="G59" s="70"/>
    </row>
    <row r="60" spans="2:7">
      <c r="B60" s="49" t="s">
        <v>53</v>
      </c>
      <c r="C60" s="50"/>
      <c r="D60" s="22" t="s">
        <v>50</v>
      </c>
      <c r="E60" s="22" t="s">
        <v>47</v>
      </c>
      <c r="F60" s="14"/>
      <c r="G60" s="70"/>
    </row>
    <row r="61" spans="2:7">
      <c r="B61" s="49" t="s">
        <v>54</v>
      </c>
      <c r="C61" s="50"/>
      <c r="D61" s="22">
        <v>1</v>
      </c>
      <c r="E61" s="22" t="s">
        <v>47</v>
      </c>
      <c r="F61" s="14"/>
      <c r="G61" s="70"/>
    </row>
    <row r="62" spans="2:7">
      <c r="B62" s="49" t="s">
        <v>55</v>
      </c>
      <c r="C62" s="50"/>
      <c r="D62" s="22" t="s">
        <v>46</v>
      </c>
      <c r="E62" s="22" t="s">
        <v>47</v>
      </c>
      <c r="F62" s="14"/>
      <c r="G62" s="70"/>
    </row>
    <row r="63" spans="2:7">
      <c r="B63" s="49" t="s">
        <v>56</v>
      </c>
      <c r="C63" s="50"/>
      <c r="D63" s="22" t="s">
        <v>50</v>
      </c>
      <c r="E63" s="22" t="s">
        <v>47</v>
      </c>
      <c r="F63" s="14"/>
      <c r="G63" s="70"/>
    </row>
    <row r="64" spans="2:7">
      <c r="B64" s="49" t="s">
        <v>57</v>
      </c>
      <c r="C64" s="50"/>
      <c r="D64" s="23" t="s">
        <v>50</v>
      </c>
      <c r="E64" s="22" t="s">
        <v>47</v>
      </c>
      <c r="F64" s="14"/>
      <c r="G64" s="70"/>
    </row>
    <row r="65" spans="2:7">
      <c r="B65" s="49" t="s">
        <v>58</v>
      </c>
      <c r="C65" s="50"/>
      <c r="D65" s="23" t="s">
        <v>50</v>
      </c>
      <c r="E65" s="22" t="s">
        <v>47</v>
      </c>
      <c r="F65" s="14"/>
      <c r="G65" s="70"/>
    </row>
    <row r="66" spans="2:7">
      <c r="B66" s="49" t="s">
        <v>59</v>
      </c>
      <c r="C66" s="50"/>
      <c r="D66" s="23" t="s">
        <v>50</v>
      </c>
      <c r="E66" s="22" t="s">
        <v>47</v>
      </c>
      <c r="F66" s="14"/>
      <c r="G66" s="70"/>
    </row>
    <row r="67" spans="2:7">
      <c r="B67" s="49" t="s">
        <v>60</v>
      </c>
      <c r="C67" s="50"/>
      <c r="D67" s="23" t="s">
        <v>50</v>
      </c>
      <c r="E67" s="22" t="s">
        <v>47</v>
      </c>
      <c r="F67" s="14"/>
      <c r="G67" s="70"/>
    </row>
    <row r="68" spans="2:7">
      <c r="B68" s="49" t="s">
        <v>61</v>
      </c>
      <c r="C68" s="50"/>
      <c r="D68" s="23" t="s">
        <v>50</v>
      </c>
      <c r="E68" s="22" t="s">
        <v>47</v>
      </c>
      <c r="F68" s="14"/>
      <c r="G68" s="70"/>
    </row>
    <row r="69" spans="2:7">
      <c r="B69" s="49" t="s">
        <v>62</v>
      </c>
      <c r="C69" s="50"/>
      <c r="D69" s="22">
        <v>0</v>
      </c>
      <c r="E69" s="22" t="s">
        <v>47</v>
      </c>
      <c r="F69" s="14"/>
      <c r="G69" s="70"/>
    </row>
    <row r="70" spans="2:7">
      <c r="B70" s="49" t="s">
        <v>63</v>
      </c>
      <c r="C70" s="50"/>
      <c r="D70" s="35">
        <v>0</v>
      </c>
      <c r="E70" s="35" t="s">
        <v>47</v>
      </c>
      <c r="F70" s="36"/>
      <c r="G70" s="70"/>
    </row>
    <row r="71" spans="2:7" ht="15.75" thickBot="1">
      <c r="B71" s="55" t="s">
        <v>64</v>
      </c>
      <c r="C71" s="56"/>
      <c r="D71" s="25" t="s">
        <v>65</v>
      </c>
      <c r="E71" s="11" t="s">
        <v>47</v>
      </c>
      <c r="F71" s="13"/>
      <c r="G71" s="71"/>
    </row>
    <row r="72" spans="2:7">
      <c r="C72" s="10"/>
      <c r="D72" s="10"/>
      <c r="E72" s="9"/>
      <c r="F72" s="4"/>
      <c r="G72" s="7"/>
    </row>
    <row r="73" spans="2:7">
      <c r="B73" t="s">
        <v>66</v>
      </c>
    </row>
    <row r="74" spans="2:7" ht="15.75" thickBot="1"/>
    <row r="75" spans="2:7">
      <c r="B75" s="38" t="s">
        <v>67</v>
      </c>
      <c r="C75" s="39"/>
      <c r="D75" s="39"/>
      <c r="E75" s="39"/>
      <c r="F75" s="60"/>
      <c r="G75" s="61">
        <v>1</v>
      </c>
    </row>
    <row r="76" spans="2:7">
      <c r="B76" s="74" t="s">
        <v>7</v>
      </c>
      <c r="C76" s="75"/>
      <c r="D76" s="12" t="s">
        <v>8</v>
      </c>
      <c r="E76" s="12" t="s">
        <v>41</v>
      </c>
      <c r="F76" s="12"/>
      <c r="G76" s="70"/>
    </row>
    <row r="77" spans="2:7">
      <c r="B77" s="49" t="s">
        <v>42</v>
      </c>
      <c r="C77" s="50"/>
      <c r="D77" s="17" t="s">
        <v>43</v>
      </c>
      <c r="E77" s="17" t="s">
        <v>44</v>
      </c>
      <c r="F77" s="17"/>
      <c r="G77" s="70"/>
    </row>
    <row r="78" spans="2:7">
      <c r="B78" s="49" t="s">
        <v>45</v>
      </c>
      <c r="C78" s="50"/>
      <c r="D78" s="22" t="s">
        <v>46</v>
      </c>
      <c r="E78" s="22" t="s">
        <v>47</v>
      </c>
      <c r="F78" s="14"/>
      <c r="G78" s="70"/>
    </row>
    <row r="79" spans="2:7">
      <c r="B79" s="49" t="s">
        <v>48</v>
      </c>
      <c r="C79" s="50"/>
      <c r="D79" s="17" t="s">
        <v>13</v>
      </c>
      <c r="E79" s="17" t="s">
        <v>44</v>
      </c>
      <c r="F79" s="17"/>
      <c r="G79" s="70"/>
    </row>
    <row r="80" spans="2:7">
      <c r="B80" s="49" t="s">
        <v>49</v>
      </c>
      <c r="C80" s="50"/>
      <c r="D80" s="17" t="s">
        <v>50</v>
      </c>
      <c r="E80" s="14" t="s">
        <v>47</v>
      </c>
      <c r="F80" s="14"/>
      <c r="G80" s="70"/>
    </row>
    <row r="81" spans="2:7">
      <c r="B81" s="49" t="s">
        <v>51</v>
      </c>
      <c r="C81" s="50"/>
      <c r="D81" s="22" t="s">
        <v>50</v>
      </c>
      <c r="E81" s="22" t="s">
        <v>47</v>
      </c>
      <c r="F81" s="14"/>
      <c r="G81" s="70"/>
    </row>
    <row r="82" spans="2:7">
      <c r="B82" s="49" t="s">
        <v>52</v>
      </c>
      <c r="C82" s="50"/>
      <c r="D82" s="22" t="s">
        <v>50</v>
      </c>
      <c r="E82" s="22" t="s">
        <v>47</v>
      </c>
      <c r="F82" s="14"/>
      <c r="G82" s="70"/>
    </row>
    <row r="83" spans="2:7">
      <c r="B83" s="49" t="s">
        <v>53</v>
      </c>
      <c r="C83" s="50"/>
      <c r="D83" s="22" t="s">
        <v>50</v>
      </c>
      <c r="E83" s="22" t="s">
        <v>47</v>
      </c>
      <c r="F83" s="14"/>
      <c r="G83" s="70"/>
    </row>
    <row r="84" spans="2:7">
      <c r="B84" s="49" t="s">
        <v>54</v>
      </c>
      <c r="C84" s="50"/>
      <c r="D84" s="22">
        <v>1</v>
      </c>
      <c r="E84" s="22" t="s">
        <v>47</v>
      </c>
      <c r="F84" s="14"/>
      <c r="G84" s="70"/>
    </row>
    <row r="85" spans="2:7">
      <c r="B85" s="49" t="s">
        <v>55</v>
      </c>
      <c r="C85" s="50"/>
      <c r="D85" s="22" t="s">
        <v>46</v>
      </c>
      <c r="E85" s="22" t="s">
        <v>47</v>
      </c>
      <c r="F85" s="14"/>
      <c r="G85" s="70"/>
    </row>
    <row r="86" spans="2:7">
      <c r="B86" s="49" t="s">
        <v>56</v>
      </c>
      <c r="C86" s="50"/>
      <c r="D86" s="22" t="s">
        <v>50</v>
      </c>
      <c r="E86" s="22" t="s">
        <v>47</v>
      </c>
      <c r="F86" s="14"/>
      <c r="G86" s="70"/>
    </row>
    <row r="87" spans="2:7">
      <c r="B87" s="49" t="s">
        <v>57</v>
      </c>
      <c r="C87" s="50"/>
      <c r="D87" s="23" t="s">
        <v>50</v>
      </c>
      <c r="E87" s="22" t="s">
        <v>47</v>
      </c>
      <c r="F87" s="14"/>
      <c r="G87" s="70"/>
    </row>
    <row r="88" spans="2:7">
      <c r="B88" s="49" t="s">
        <v>58</v>
      </c>
      <c r="C88" s="50"/>
      <c r="D88" s="23" t="s">
        <v>50</v>
      </c>
      <c r="E88" s="22" t="s">
        <v>47</v>
      </c>
      <c r="F88" s="14"/>
      <c r="G88" s="70"/>
    </row>
    <row r="89" spans="2:7">
      <c r="B89" s="49" t="s">
        <v>59</v>
      </c>
      <c r="C89" s="50"/>
      <c r="D89" s="23" t="s">
        <v>50</v>
      </c>
      <c r="E89" s="22" t="s">
        <v>47</v>
      </c>
      <c r="F89" s="14"/>
      <c r="G89" s="70"/>
    </row>
    <row r="90" spans="2:7">
      <c r="B90" s="49" t="s">
        <v>60</v>
      </c>
      <c r="C90" s="50"/>
      <c r="D90" s="23" t="s">
        <v>50</v>
      </c>
      <c r="E90" s="22" t="s">
        <v>47</v>
      </c>
      <c r="F90" s="14"/>
      <c r="G90" s="70"/>
    </row>
    <row r="91" spans="2:7">
      <c r="B91" s="49" t="s">
        <v>61</v>
      </c>
      <c r="C91" s="50"/>
      <c r="D91" s="23" t="s">
        <v>50</v>
      </c>
      <c r="E91" s="22" t="s">
        <v>47</v>
      </c>
      <c r="F91" s="14"/>
      <c r="G91" s="70"/>
    </row>
    <row r="92" spans="2:7">
      <c r="B92" s="49" t="s">
        <v>62</v>
      </c>
      <c r="C92" s="50"/>
      <c r="D92" s="22">
        <v>0</v>
      </c>
      <c r="E92" s="22" t="s">
        <v>47</v>
      </c>
      <c r="F92" s="14"/>
      <c r="G92" s="70"/>
    </row>
    <row r="93" spans="2:7">
      <c r="B93" s="49" t="s">
        <v>63</v>
      </c>
      <c r="C93" s="50"/>
      <c r="D93" s="35">
        <v>0</v>
      </c>
      <c r="E93" s="35" t="s">
        <v>47</v>
      </c>
      <c r="F93" s="36"/>
      <c r="G93" s="70"/>
    </row>
    <row r="94" spans="2:7" ht="15.75" thickBot="1">
      <c r="B94" s="55" t="s">
        <v>64</v>
      </c>
      <c r="C94" s="56"/>
      <c r="D94" s="25" t="s">
        <v>65</v>
      </c>
      <c r="E94" s="11" t="s">
        <v>47</v>
      </c>
      <c r="F94" s="13"/>
      <c r="G94" s="71"/>
    </row>
    <row r="95" spans="2:7">
      <c r="C95" s="10"/>
      <c r="D95" s="10"/>
      <c r="E95" s="9"/>
      <c r="F95" s="4"/>
      <c r="G95" s="7"/>
    </row>
    <row r="96" spans="2:7">
      <c r="B96" t="s">
        <v>68</v>
      </c>
    </row>
    <row r="97" spans="2:7" ht="15.75" thickBot="1"/>
    <row r="98" spans="2:7">
      <c r="B98" s="38" t="s">
        <v>69</v>
      </c>
      <c r="C98" s="39"/>
      <c r="D98" s="39"/>
      <c r="E98" s="39"/>
      <c r="F98" s="60"/>
      <c r="G98" s="61">
        <v>1</v>
      </c>
    </row>
    <row r="99" spans="2:7">
      <c r="B99" s="74" t="s">
        <v>7</v>
      </c>
      <c r="C99" s="75"/>
      <c r="D99" s="12" t="s">
        <v>8</v>
      </c>
      <c r="E99" s="12" t="s">
        <v>41</v>
      </c>
      <c r="F99" s="12"/>
      <c r="G99" s="70"/>
    </row>
    <row r="100" spans="2:7">
      <c r="B100" s="49" t="s">
        <v>42</v>
      </c>
      <c r="C100" s="50"/>
      <c r="D100" s="17" t="s">
        <v>43</v>
      </c>
      <c r="E100" s="17" t="s">
        <v>44</v>
      </c>
      <c r="F100" s="17"/>
      <c r="G100" s="70"/>
    </row>
    <row r="101" spans="2:7">
      <c r="B101" s="49" t="s">
        <v>45</v>
      </c>
      <c r="C101" s="50"/>
      <c r="D101" s="22" t="s">
        <v>46</v>
      </c>
      <c r="E101" s="22" t="s">
        <v>47</v>
      </c>
      <c r="F101" s="14"/>
      <c r="G101" s="70"/>
    </row>
    <row r="102" spans="2:7">
      <c r="B102" s="49" t="s">
        <v>48</v>
      </c>
      <c r="C102" s="50"/>
      <c r="D102" s="17" t="s">
        <v>13</v>
      </c>
      <c r="E102" s="17" t="s">
        <v>44</v>
      </c>
      <c r="F102" s="17"/>
      <c r="G102" s="70"/>
    </row>
    <row r="103" spans="2:7">
      <c r="B103" s="49" t="s">
        <v>49</v>
      </c>
      <c r="C103" s="50"/>
      <c r="D103" s="17" t="s">
        <v>50</v>
      </c>
      <c r="E103" s="14" t="s">
        <v>47</v>
      </c>
      <c r="F103" s="14"/>
      <c r="G103" s="70"/>
    </row>
    <row r="104" spans="2:7">
      <c r="B104" s="49" t="s">
        <v>51</v>
      </c>
      <c r="C104" s="50"/>
      <c r="D104" s="22" t="s">
        <v>50</v>
      </c>
      <c r="E104" s="22" t="s">
        <v>47</v>
      </c>
      <c r="F104" s="14"/>
      <c r="G104" s="70"/>
    </row>
    <row r="105" spans="2:7">
      <c r="B105" s="49" t="s">
        <v>52</v>
      </c>
      <c r="C105" s="50"/>
      <c r="D105" s="22" t="s">
        <v>50</v>
      </c>
      <c r="E105" s="22" t="s">
        <v>47</v>
      </c>
      <c r="F105" s="14"/>
      <c r="G105" s="70"/>
    </row>
    <row r="106" spans="2:7">
      <c r="B106" s="49" t="s">
        <v>53</v>
      </c>
      <c r="C106" s="50"/>
      <c r="D106" s="22" t="s">
        <v>50</v>
      </c>
      <c r="E106" s="22" t="s">
        <v>47</v>
      </c>
      <c r="F106" s="14"/>
      <c r="G106" s="70"/>
    </row>
    <row r="107" spans="2:7">
      <c r="B107" s="49" t="s">
        <v>54</v>
      </c>
      <c r="C107" s="50"/>
      <c r="D107" s="22">
        <v>1</v>
      </c>
      <c r="E107" s="22" t="s">
        <v>47</v>
      </c>
      <c r="F107" s="14"/>
      <c r="G107" s="70"/>
    </row>
    <row r="108" spans="2:7">
      <c r="B108" s="49" t="s">
        <v>55</v>
      </c>
      <c r="C108" s="50"/>
      <c r="D108" s="22" t="s">
        <v>50</v>
      </c>
      <c r="E108" s="22" t="s">
        <v>47</v>
      </c>
      <c r="F108" s="14"/>
      <c r="G108" s="70"/>
    </row>
    <row r="109" spans="2:7">
      <c r="B109" s="49" t="s">
        <v>56</v>
      </c>
      <c r="C109" s="50"/>
      <c r="D109" s="22" t="s">
        <v>50</v>
      </c>
      <c r="E109" s="22" t="s">
        <v>47</v>
      </c>
      <c r="F109" s="14"/>
      <c r="G109" s="70"/>
    </row>
    <row r="110" spans="2:7">
      <c r="B110" s="49" t="s">
        <v>57</v>
      </c>
      <c r="C110" s="50"/>
      <c r="D110" s="23">
        <v>5</v>
      </c>
      <c r="E110" s="22" t="s">
        <v>47</v>
      </c>
      <c r="F110" s="14"/>
      <c r="G110" s="70"/>
    </row>
    <row r="111" spans="2:7">
      <c r="B111" s="49" t="s">
        <v>58</v>
      </c>
      <c r="C111" s="50"/>
      <c r="D111" s="23" t="s">
        <v>50</v>
      </c>
      <c r="E111" s="22" t="s">
        <v>47</v>
      </c>
      <c r="F111" s="14"/>
      <c r="G111" s="70"/>
    </row>
    <row r="112" spans="2:7">
      <c r="B112" s="49" t="s">
        <v>59</v>
      </c>
      <c r="C112" s="50"/>
      <c r="D112" s="23" t="s">
        <v>50</v>
      </c>
      <c r="E112" s="22" t="s">
        <v>47</v>
      </c>
      <c r="F112" s="14"/>
      <c r="G112" s="70"/>
    </row>
    <row r="113" spans="2:12">
      <c r="B113" s="49" t="s">
        <v>60</v>
      </c>
      <c r="C113" s="50"/>
      <c r="D113" s="23" t="s">
        <v>50</v>
      </c>
      <c r="E113" s="22" t="s">
        <v>47</v>
      </c>
      <c r="F113" s="14"/>
      <c r="G113" s="70"/>
    </row>
    <row r="114" spans="2:12">
      <c r="B114" s="49" t="s">
        <v>61</v>
      </c>
      <c r="C114" s="50"/>
      <c r="D114" s="23" t="s">
        <v>46</v>
      </c>
      <c r="E114" s="22" t="s">
        <v>47</v>
      </c>
      <c r="F114" s="14"/>
      <c r="G114" s="70"/>
    </row>
    <row r="115" spans="2:12">
      <c r="B115" s="49" t="s">
        <v>62</v>
      </c>
      <c r="C115" s="50"/>
      <c r="D115" s="22">
        <v>0</v>
      </c>
      <c r="E115" s="22" t="s">
        <v>47</v>
      </c>
      <c r="F115" s="14"/>
      <c r="G115" s="70"/>
    </row>
    <row r="116" spans="2:12">
      <c r="B116" s="49" t="s">
        <v>63</v>
      </c>
      <c r="C116" s="50"/>
      <c r="D116" s="35">
        <v>1</v>
      </c>
      <c r="E116" s="35" t="s">
        <v>47</v>
      </c>
      <c r="F116" s="36"/>
      <c r="G116" s="70"/>
    </row>
    <row r="117" spans="2:12" ht="15.75" thickBot="1">
      <c r="B117" s="55" t="s">
        <v>64</v>
      </c>
      <c r="C117" s="56"/>
      <c r="D117" s="25" t="s">
        <v>65</v>
      </c>
      <c r="E117" s="11" t="s">
        <v>47</v>
      </c>
      <c r="F117" s="13"/>
      <c r="G117" s="71"/>
    </row>
    <row r="118" spans="2:12">
      <c r="C118" s="10"/>
      <c r="D118" s="10"/>
      <c r="E118" s="9"/>
      <c r="F118" s="4"/>
      <c r="G118" s="7"/>
    </row>
    <row r="119" spans="2:12">
      <c r="B119" t="s">
        <v>70</v>
      </c>
      <c r="C119" s="10"/>
      <c r="D119" s="10"/>
      <c r="E119" s="9"/>
      <c r="F119" s="4"/>
      <c r="G119" s="7"/>
    </row>
    <row r="120" spans="2:12" ht="15.75" thickBot="1">
      <c r="C120" s="10"/>
      <c r="D120" s="10"/>
      <c r="E120" s="9"/>
      <c r="F120" s="4"/>
      <c r="G120" s="7"/>
    </row>
    <row r="121" spans="2:12">
      <c r="B121" s="38" t="s">
        <v>71</v>
      </c>
      <c r="C121" s="39"/>
      <c r="D121" s="39"/>
      <c r="E121" s="39"/>
      <c r="F121" s="60"/>
      <c r="G121" s="61">
        <v>1</v>
      </c>
    </row>
    <row r="122" spans="2:12">
      <c r="B122" s="64" t="s">
        <v>72</v>
      </c>
      <c r="C122" s="65"/>
      <c r="D122" s="22">
        <f>IF(B122="DOOR SWITCH 2 (TC)",1,"N/A")</f>
        <v>1</v>
      </c>
      <c r="E122" s="22">
        <f>IF(B122="DOOR SWITCH 2 (TC)",1,"N/A")</f>
        <v>1</v>
      </c>
      <c r="F122" s="14" t="str">
        <f>IF(B122="DOOR SWITCH 2 (TC)","VIP 1","N/A")</f>
        <v>VIP 1</v>
      </c>
      <c r="G122" s="62"/>
    </row>
    <row r="123" spans="2:12">
      <c r="B123" s="16"/>
      <c r="C123" s="15"/>
      <c r="D123" s="22" t="s">
        <v>73</v>
      </c>
      <c r="E123" s="22" t="s">
        <v>47</v>
      </c>
      <c r="F123" s="14" t="str">
        <f>IF(B123="UPS","AUXILARY","N/A")</f>
        <v>N/A</v>
      </c>
      <c r="G123" s="62"/>
    </row>
    <row r="124" spans="2:12">
      <c r="B124" s="66" t="s">
        <v>51</v>
      </c>
      <c r="C124" s="67"/>
      <c r="D124" s="22">
        <v>4</v>
      </c>
      <c r="E124" s="22" t="s">
        <v>47</v>
      </c>
      <c r="F124" s="14" t="s">
        <v>74</v>
      </c>
      <c r="G124" s="62"/>
      <c r="L124" s="10"/>
    </row>
    <row r="125" spans="2:12">
      <c r="B125" s="66"/>
      <c r="C125" s="67"/>
      <c r="D125" s="22" t="s">
        <v>47</v>
      </c>
      <c r="E125" s="22" t="s">
        <v>47</v>
      </c>
      <c r="F125" s="14" t="str">
        <f>IF(B125="MINI DC I/O 2","ON DISPLAY INTERFACE","N/A")</f>
        <v>N/A</v>
      </c>
      <c r="G125" s="62"/>
      <c r="L125" s="10"/>
    </row>
    <row r="126" spans="2:12">
      <c r="B126" s="66"/>
      <c r="C126" s="67"/>
      <c r="D126" s="22" t="s">
        <v>47</v>
      </c>
      <c r="E126" s="22" t="s">
        <v>47</v>
      </c>
      <c r="F126" s="14" t="str">
        <f>IF(B126="MINI DC I/O 3","ON DISPLAY INTERFACE","N/A")</f>
        <v>N/A</v>
      </c>
      <c r="G126" s="62"/>
      <c r="L126" s="10"/>
    </row>
    <row r="127" spans="2:12">
      <c r="B127" s="66" t="s">
        <v>75</v>
      </c>
      <c r="C127" s="67"/>
      <c r="D127" s="22" t="s">
        <v>47</v>
      </c>
      <c r="E127" s="22" t="s">
        <v>47</v>
      </c>
      <c r="F127" s="14" t="str">
        <f>IF(B127="MINI DC I/O 4","ON DISPLAY INTERFACE","N/A")</f>
        <v>N/A</v>
      </c>
      <c r="G127" s="62"/>
      <c r="L127" s="18"/>
    </row>
    <row r="128" spans="2:12">
      <c r="B128" s="66" t="s">
        <v>75</v>
      </c>
      <c r="C128" s="67"/>
      <c r="D128" s="22" t="s">
        <v>47</v>
      </c>
      <c r="E128" s="22" t="s">
        <v>47</v>
      </c>
      <c r="F128" s="14" t="str">
        <f>IF(B128="MINI DC I/O 5","ON DISPLAY INTERFACE","N/A")</f>
        <v>N/A</v>
      </c>
      <c r="G128" s="62"/>
      <c r="L128" s="18"/>
    </row>
    <row r="129" spans="2:12" ht="15.75" thickBot="1">
      <c r="B129" s="68" t="s">
        <v>75</v>
      </c>
      <c r="C129" s="69"/>
      <c r="D129" s="11" t="s">
        <v>47</v>
      </c>
      <c r="E129" s="11" t="s">
        <v>47</v>
      </c>
      <c r="F129" s="13" t="str">
        <f>IF(B129="MINI DC I/O 6","ON DISPLAY INTERFACE","N/A")</f>
        <v>N/A</v>
      </c>
      <c r="G129" s="63"/>
      <c r="L129" s="18"/>
    </row>
    <row r="130" spans="2:12" ht="15.75" thickBot="1">
      <c r="C130" s="10"/>
      <c r="D130" s="10"/>
      <c r="E130" s="9"/>
      <c r="F130" s="4"/>
      <c r="G130" s="7"/>
      <c r="L130" s="18"/>
    </row>
    <row r="131" spans="2:12">
      <c r="B131" s="38" t="s">
        <v>76</v>
      </c>
      <c r="C131" s="39"/>
      <c r="D131" s="39"/>
      <c r="E131" s="39"/>
      <c r="F131" s="39"/>
      <c r="G131" s="76"/>
      <c r="L131" s="10"/>
    </row>
    <row r="132" spans="2:12">
      <c r="B132" s="79" t="s">
        <v>77</v>
      </c>
      <c r="C132" s="80"/>
      <c r="D132" s="81"/>
      <c r="E132" s="82" t="s">
        <v>73</v>
      </c>
      <c r="F132" s="67"/>
      <c r="G132" s="77"/>
      <c r="L132" s="10"/>
    </row>
    <row r="133" spans="2:12">
      <c r="B133" s="52" t="s">
        <v>78</v>
      </c>
      <c r="C133" s="51"/>
      <c r="D133" s="51"/>
      <c r="E133" s="53" t="s">
        <v>73</v>
      </c>
      <c r="F133" s="53"/>
      <c r="G133" s="77"/>
    </row>
    <row r="134" spans="2:12">
      <c r="B134" s="52" t="s">
        <v>79</v>
      </c>
      <c r="C134" s="51"/>
      <c r="D134" s="51"/>
      <c r="E134" s="53" t="s">
        <v>73</v>
      </c>
      <c r="F134" s="53"/>
      <c r="G134" s="77"/>
    </row>
    <row r="135" spans="2:12" ht="15.75" thickBot="1">
      <c r="B135" s="55" t="s">
        <v>80</v>
      </c>
      <c r="C135" s="56"/>
      <c r="D135" s="57"/>
      <c r="E135" s="58" t="s">
        <v>73</v>
      </c>
      <c r="F135" s="59"/>
      <c r="G135" s="78"/>
    </row>
    <row r="136" spans="2:12">
      <c r="C136" s="10"/>
      <c r="D136" s="10"/>
      <c r="E136" s="9"/>
      <c r="F136" s="4"/>
      <c r="G136" s="7"/>
    </row>
    <row r="137" spans="2:12" ht="15.75" thickBot="1">
      <c r="B137" s="5"/>
      <c r="C137" s="30"/>
      <c r="D137" s="30"/>
      <c r="E137" s="31"/>
      <c r="F137" s="32"/>
      <c r="G137" s="24"/>
    </row>
    <row r="138" spans="2:12">
      <c r="C138" s="10"/>
      <c r="D138" s="10"/>
      <c r="E138" s="9"/>
      <c r="F138" s="4"/>
      <c r="G138" s="7"/>
    </row>
    <row r="139" spans="2:12">
      <c r="B139" t="s">
        <v>0</v>
      </c>
      <c r="C139" s="37" t="s">
        <v>81</v>
      </c>
      <c r="D139" s="37"/>
      <c r="E139" s="37"/>
      <c r="F139" s="37"/>
      <c r="G139" t="s">
        <v>2</v>
      </c>
    </row>
    <row r="141" spans="2:12">
      <c r="B141" s="27" t="s">
        <v>3</v>
      </c>
    </row>
    <row r="142" spans="2:12" ht="15.75" thickBot="1">
      <c r="B142" t="s">
        <v>4</v>
      </c>
      <c r="C142" s="7"/>
      <c r="D142" s="7"/>
      <c r="E142" s="7"/>
      <c r="F142" s="7"/>
    </row>
    <row r="143" spans="2:12">
      <c r="B143" s="38" t="s">
        <v>5</v>
      </c>
      <c r="C143" s="39"/>
      <c r="D143" s="39"/>
      <c r="E143" s="39"/>
      <c r="F143" s="39"/>
      <c r="G143" s="40" t="s">
        <v>6</v>
      </c>
    </row>
    <row r="144" spans="2:12" ht="15.75" thickBot="1">
      <c r="B144" s="42" t="s">
        <v>7</v>
      </c>
      <c r="C144" s="43"/>
      <c r="D144" s="44" t="s">
        <v>8</v>
      </c>
      <c r="E144" s="45"/>
      <c r="F144" s="45"/>
      <c r="G144" s="41"/>
    </row>
    <row r="145" spans="2:7">
      <c r="B145" s="46" t="s">
        <v>9</v>
      </c>
      <c r="C145" s="47"/>
      <c r="D145" s="48" t="s">
        <v>10</v>
      </c>
      <c r="E145" s="48"/>
      <c r="F145" s="48"/>
      <c r="G145" s="61">
        <v>1</v>
      </c>
    </row>
    <row r="146" spans="2:7">
      <c r="B146" s="49" t="s">
        <v>11</v>
      </c>
      <c r="C146" s="50"/>
      <c r="D146" s="51" t="s">
        <v>12</v>
      </c>
      <c r="E146" s="51"/>
      <c r="F146" s="51"/>
      <c r="G146" s="70"/>
    </row>
    <row r="147" spans="2:7">
      <c r="B147" s="54" t="s">
        <v>13</v>
      </c>
      <c r="C147" s="17" t="s">
        <v>14</v>
      </c>
      <c r="D147" s="51" t="s">
        <v>15</v>
      </c>
      <c r="E147" s="51"/>
      <c r="F147" s="51"/>
      <c r="G147" s="70"/>
    </row>
    <row r="148" spans="2:7">
      <c r="B148" s="54"/>
      <c r="C148" s="17" t="s">
        <v>16</v>
      </c>
      <c r="D148" s="51" t="s">
        <v>17</v>
      </c>
      <c r="E148" s="51"/>
      <c r="F148" s="51"/>
      <c r="G148" s="70"/>
    </row>
    <row r="149" spans="2:7">
      <c r="B149" s="54"/>
      <c r="C149" s="17" t="s">
        <v>18</v>
      </c>
      <c r="D149" s="51" t="s">
        <v>19</v>
      </c>
      <c r="E149" s="51"/>
      <c r="F149" s="51"/>
      <c r="G149" s="70"/>
    </row>
    <row r="150" spans="2:7">
      <c r="B150" s="54"/>
      <c r="C150" s="17" t="s">
        <v>20</v>
      </c>
      <c r="D150" s="53">
        <v>66</v>
      </c>
      <c r="E150" s="53"/>
      <c r="F150" s="53"/>
      <c r="G150" s="70"/>
    </row>
    <row r="151" spans="2:7">
      <c r="B151" s="52" t="s">
        <v>21</v>
      </c>
      <c r="C151" s="51"/>
      <c r="D151" s="53">
        <v>7</v>
      </c>
      <c r="E151" s="53"/>
      <c r="F151" s="53"/>
      <c r="G151" s="70"/>
    </row>
    <row r="152" spans="2:7">
      <c r="B152" s="52" t="s">
        <v>22</v>
      </c>
      <c r="C152" s="51"/>
      <c r="D152" s="53">
        <v>50</v>
      </c>
      <c r="E152" s="53"/>
      <c r="F152" s="53"/>
      <c r="G152" s="70"/>
    </row>
    <row r="153" spans="2:7">
      <c r="B153" s="52" t="s">
        <v>23</v>
      </c>
      <c r="C153" s="51"/>
      <c r="D153" s="51" t="s">
        <v>24</v>
      </c>
      <c r="E153" s="51"/>
      <c r="F153" s="51"/>
      <c r="G153" s="70"/>
    </row>
    <row r="154" spans="2:7">
      <c r="B154" s="52" t="s">
        <v>25</v>
      </c>
      <c r="C154" s="51"/>
      <c r="D154" s="53">
        <v>1</v>
      </c>
      <c r="E154" s="53"/>
      <c r="F154" s="53"/>
      <c r="G154" s="70"/>
    </row>
    <row r="155" spans="2:7" ht="15.75" thickBot="1">
      <c r="B155" s="28" t="s">
        <v>26</v>
      </c>
      <c r="C155" s="29"/>
      <c r="D155" s="72" t="s">
        <v>27</v>
      </c>
      <c r="E155" s="73"/>
      <c r="F155" s="69"/>
      <c r="G155" s="71"/>
    </row>
    <row r="156" spans="2:7">
      <c r="B156" s="18"/>
      <c r="C156" s="18"/>
      <c r="D156" s="10"/>
      <c r="E156" s="10"/>
      <c r="F156" s="10"/>
      <c r="G156" s="33"/>
    </row>
    <row r="157" spans="2:7">
      <c r="B157" t="s">
        <v>82</v>
      </c>
    </row>
    <row r="158" spans="2:7" ht="15.75" thickBot="1">
      <c r="B158" t="s">
        <v>29</v>
      </c>
    </row>
    <row r="159" spans="2:7">
      <c r="B159" s="38" t="s">
        <v>83</v>
      </c>
      <c r="C159" s="39"/>
      <c r="D159" s="39"/>
      <c r="E159" s="39"/>
      <c r="F159" s="39"/>
      <c r="G159" s="40" t="s">
        <v>6</v>
      </c>
    </row>
    <row r="160" spans="2:7" ht="15.75" thickBot="1">
      <c r="B160" s="42" t="s">
        <v>7</v>
      </c>
      <c r="C160" s="43"/>
      <c r="D160" s="44" t="s">
        <v>8</v>
      </c>
      <c r="E160" s="45"/>
      <c r="F160" s="45"/>
      <c r="G160" s="41"/>
    </row>
    <row r="161" spans="2:7">
      <c r="B161" s="46" t="s">
        <v>9</v>
      </c>
      <c r="C161" s="47"/>
      <c r="D161" s="48" t="s">
        <v>10</v>
      </c>
      <c r="E161" s="48"/>
      <c r="F161" s="48"/>
      <c r="G161" s="61">
        <v>1</v>
      </c>
    </row>
    <row r="162" spans="2:7">
      <c r="B162" s="49" t="s">
        <v>11</v>
      </c>
      <c r="C162" s="50"/>
      <c r="D162" s="51" t="s">
        <v>12</v>
      </c>
      <c r="E162" s="51"/>
      <c r="F162" s="51"/>
      <c r="G162" s="70"/>
    </row>
    <row r="163" spans="2:7">
      <c r="B163" s="54" t="s">
        <v>13</v>
      </c>
      <c r="C163" s="17" t="s">
        <v>14</v>
      </c>
      <c r="D163" s="51" t="s">
        <v>35</v>
      </c>
      <c r="E163" s="51"/>
      <c r="F163" s="51"/>
      <c r="G163" s="70"/>
    </row>
    <row r="164" spans="2:7">
      <c r="B164" s="54"/>
      <c r="C164" s="17" t="s">
        <v>16</v>
      </c>
      <c r="D164" s="51" t="s">
        <v>17</v>
      </c>
      <c r="E164" s="51"/>
      <c r="F164" s="51"/>
      <c r="G164" s="70"/>
    </row>
    <row r="165" spans="2:7">
      <c r="B165" s="54"/>
      <c r="C165" s="17" t="s">
        <v>18</v>
      </c>
      <c r="D165" s="51" t="s">
        <v>36</v>
      </c>
      <c r="E165" s="51"/>
      <c r="F165" s="51"/>
      <c r="G165" s="70"/>
    </row>
    <row r="166" spans="2:7">
      <c r="B166" s="54"/>
      <c r="C166" s="17" t="s">
        <v>20</v>
      </c>
      <c r="D166" s="53">
        <v>20</v>
      </c>
      <c r="E166" s="53"/>
      <c r="F166" s="53"/>
      <c r="G166" s="70"/>
    </row>
    <row r="167" spans="2:7">
      <c r="B167" s="52" t="s">
        <v>21</v>
      </c>
      <c r="C167" s="51"/>
      <c r="D167" s="53">
        <v>24</v>
      </c>
      <c r="E167" s="53"/>
      <c r="F167" s="53"/>
      <c r="G167" s="70"/>
    </row>
    <row r="168" spans="2:7">
      <c r="B168" s="52" t="s">
        <v>22</v>
      </c>
      <c r="C168" s="51"/>
      <c r="D168" s="53">
        <v>400</v>
      </c>
      <c r="E168" s="53"/>
      <c r="F168" s="53"/>
      <c r="G168" s="70"/>
    </row>
    <row r="169" spans="2:7">
      <c r="B169" s="52" t="s">
        <v>23</v>
      </c>
      <c r="C169" s="51"/>
      <c r="D169" s="51" t="s">
        <v>37</v>
      </c>
      <c r="E169" s="51"/>
      <c r="F169" s="51"/>
      <c r="G169" s="70"/>
    </row>
    <row r="170" spans="2:7" ht="15.75" thickBot="1">
      <c r="B170" s="28" t="s">
        <v>26</v>
      </c>
      <c r="C170" s="29"/>
      <c r="D170" s="72" t="s">
        <v>38</v>
      </c>
      <c r="E170" s="73"/>
      <c r="F170" s="69"/>
      <c r="G170" s="71"/>
    </row>
    <row r="172" spans="2:7">
      <c r="B172" t="s">
        <v>84</v>
      </c>
    </row>
    <row r="173" spans="2:7" ht="15.75" thickBot="1"/>
    <row r="174" spans="2:7">
      <c r="B174" s="38" t="s">
        <v>40</v>
      </c>
      <c r="C174" s="39"/>
      <c r="D174" s="39"/>
      <c r="E174" s="39"/>
      <c r="F174" s="60"/>
      <c r="G174" s="61">
        <v>1</v>
      </c>
    </row>
    <row r="175" spans="2:7">
      <c r="B175" s="74" t="s">
        <v>7</v>
      </c>
      <c r="C175" s="75"/>
      <c r="D175" s="12" t="s">
        <v>8</v>
      </c>
      <c r="E175" s="12" t="s">
        <v>41</v>
      </c>
      <c r="F175" s="12" t="s">
        <v>85</v>
      </c>
      <c r="G175" s="70"/>
    </row>
    <row r="176" spans="2:7">
      <c r="B176" s="49" t="s">
        <v>42</v>
      </c>
      <c r="C176" s="50"/>
      <c r="D176" s="17" t="s">
        <v>43</v>
      </c>
      <c r="E176" s="17" t="s">
        <v>44</v>
      </c>
      <c r="F176" s="17" t="s">
        <v>86</v>
      </c>
      <c r="G176" s="70"/>
    </row>
    <row r="177" spans="2:7">
      <c r="B177" s="49" t="s">
        <v>45</v>
      </c>
      <c r="C177" s="50"/>
      <c r="D177" s="22" t="s">
        <v>46</v>
      </c>
      <c r="E177" s="22" t="s">
        <v>47</v>
      </c>
      <c r="F177" s="14" t="s">
        <v>47</v>
      </c>
      <c r="G177" s="70"/>
    </row>
    <row r="178" spans="2:7">
      <c r="B178" s="49" t="s">
        <v>48</v>
      </c>
      <c r="C178" s="50"/>
      <c r="D178" s="17" t="s">
        <v>13</v>
      </c>
      <c r="E178" s="17" t="s">
        <v>44</v>
      </c>
      <c r="F178" s="17" t="s">
        <v>86</v>
      </c>
      <c r="G178" s="70"/>
    </row>
    <row r="179" spans="2:7">
      <c r="B179" s="49" t="s">
        <v>49</v>
      </c>
      <c r="C179" s="50"/>
      <c r="D179" s="17" t="s">
        <v>50</v>
      </c>
      <c r="E179" s="14" t="s">
        <v>47</v>
      </c>
      <c r="F179" s="14" t="s">
        <v>47</v>
      </c>
      <c r="G179" s="70"/>
    </row>
    <row r="180" spans="2:7">
      <c r="B180" s="49" t="s">
        <v>51</v>
      </c>
      <c r="C180" s="50"/>
      <c r="D180" s="22" t="s">
        <v>50</v>
      </c>
      <c r="E180" s="22" t="s">
        <v>47</v>
      </c>
      <c r="F180" s="14" t="s">
        <v>47</v>
      </c>
      <c r="G180" s="70"/>
    </row>
    <row r="181" spans="2:7">
      <c r="B181" s="49" t="s">
        <v>52</v>
      </c>
      <c r="C181" s="50"/>
      <c r="D181" s="22" t="s">
        <v>50</v>
      </c>
      <c r="E181" s="22" t="s">
        <v>47</v>
      </c>
      <c r="F181" s="14" t="s">
        <v>47</v>
      </c>
      <c r="G181" s="70"/>
    </row>
    <row r="182" spans="2:7">
      <c r="B182" s="49" t="s">
        <v>53</v>
      </c>
      <c r="C182" s="50"/>
      <c r="D182" s="22" t="s">
        <v>50</v>
      </c>
      <c r="E182" s="22" t="s">
        <v>47</v>
      </c>
      <c r="F182" s="14" t="s">
        <v>47</v>
      </c>
      <c r="G182" s="70"/>
    </row>
    <row r="183" spans="2:7">
      <c r="B183" s="49" t="s">
        <v>54</v>
      </c>
      <c r="C183" s="50"/>
      <c r="D183" s="22">
        <v>1</v>
      </c>
      <c r="E183" s="22" t="s">
        <v>47</v>
      </c>
      <c r="F183" s="14" t="s">
        <v>47</v>
      </c>
      <c r="G183" s="70"/>
    </row>
    <row r="184" spans="2:7">
      <c r="B184" s="49" t="s">
        <v>55</v>
      </c>
      <c r="C184" s="50"/>
      <c r="D184" s="22" t="s">
        <v>46</v>
      </c>
      <c r="E184" s="22" t="s">
        <v>47</v>
      </c>
      <c r="F184" s="14" t="s">
        <v>47</v>
      </c>
      <c r="G184" s="70"/>
    </row>
    <row r="185" spans="2:7">
      <c r="B185" s="49" t="s">
        <v>56</v>
      </c>
      <c r="C185" s="50"/>
      <c r="D185" s="22" t="s">
        <v>50</v>
      </c>
      <c r="E185" s="22" t="s">
        <v>47</v>
      </c>
      <c r="F185" s="14" t="s">
        <v>47</v>
      </c>
      <c r="G185" s="70"/>
    </row>
    <row r="186" spans="2:7">
      <c r="B186" s="49" t="s">
        <v>57</v>
      </c>
      <c r="C186" s="50"/>
      <c r="D186" s="23" t="s">
        <v>50</v>
      </c>
      <c r="E186" s="22" t="s">
        <v>47</v>
      </c>
      <c r="F186" s="14" t="s">
        <v>47</v>
      </c>
      <c r="G186" s="70"/>
    </row>
    <row r="187" spans="2:7">
      <c r="B187" s="49" t="s">
        <v>58</v>
      </c>
      <c r="C187" s="50"/>
      <c r="D187" s="23" t="s">
        <v>50</v>
      </c>
      <c r="E187" s="22" t="s">
        <v>47</v>
      </c>
      <c r="F187" s="14" t="s">
        <v>47</v>
      </c>
      <c r="G187" s="70"/>
    </row>
    <row r="188" spans="2:7">
      <c r="B188" s="49" t="s">
        <v>59</v>
      </c>
      <c r="C188" s="50"/>
      <c r="D188" s="23" t="s">
        <v>50</v>
      </c>
      <c r="E188" s="22" t="s">
        <v>47</v>
      </c>
      <c r="F188" s="14" t="s">
        <v>47</v>
      </c>
      <c r="G188" s="70"/>
    </row>
    <row r="189" spans="2:7">
      <c r="B189" s="49" t="s">
        <v>60</v>
      </c>
      <c r="C189" s="50"/>
      <c r="D189" s="23" t="s">
        <v>50</v>
      </c>
      <c r="E189" s="22" t="s">
        <v>47</v>
      </c>
      <c r="F189" s="14" t="s">
        <v>47</v>
      </c>
      <c r="G189" s="70"/>
    </row>
    <row r="190" spans="2:7">
      <c r="B190" s="49" t="s">
        <v>61</v>
      </c>
      <c r="C190" s="50"/>
      <c r="D190" s="23" t="s">
        <v>46</v>
      </c>
      <c r="E190" s="22" t="s">
        <v>47</v>
      </c>
      <c r="F190" s="14" t="s">
        <v>47</v>
      </c>
      <c r="G190" s="70"/>
    </row>
    <row r="191" spans="2:7">
      <c r="B191" s="49" t="s">
        <v>62</v>
      </c>
      <c r="C191" s="50"/>
      <c r="D191" s="22">
        <v>0</v>
      </c>
      <c r="E191" s="22" t="s">
        <v>47</v>
      </c>
      <c r="F191" s="14" t="s">
        <v>47</v>
      </c>
      <c r="G191" s="70"/>
    </row>
    <row r="192" spans="2:7">
      <c r="B192" s="49" t="s">
        <v>63</v>
      </c>
      <c r="C192" s="50"/>
      <c r="D192" s="35">
        <v>0</v>
      </c>
      <c r="E192" s="35" t="s">
        <v>47</v>
      </c>
      <c r="F192" s="36" t="s">
        <v>47</v>
      </c>
      <c r="G192" s="70"/>
    </row>
    <row r="193" spans="2:7" ht="15.75" thickBot="1">
      <c r="B193" s="55" t="s">
        <v>64</v>
      </c>
      <c r="C193" s="56"/>
      <c r="D193" s="25" t="s">
        <v>65</v>
      </c>
      <c r="E193" s="11" t="s">
        <v>47</v>
      </c>
      <c r="F193" s="13" t="s">
        <v>47</v>
      </c>
      <c r="G193" s="71"/>
    </row>
    <row r="195" spans="2:7">
      <c r="B195" t="s">
        <v>87</v>
      </c>
    </row>
    <row r="196" spans="2:7" ht="15.75" thickBot="1"/>
    <row r="197" spans="2:7">
      <c r="B197" s="38" t="s">
        <v>67</v>
      </c>
      <c r="C197" s="39"/>
      <c r="D197" s="39"/>
      <c r="E197" s="39"/>
      <c r="F197" s="60"/>
      <c r="G197" s="61">
        <v>1</v>
      </c>
    </row>
    <row r="198" spans="2:7">
      <c r="B198" s="74" t="s">
        <v>7</v>
      </c>
      <c r="C198" s="75"/>
      <c r="D198" s="12" t="s">
        <v>8</v>
      </c>
      <c r="E198" s="12" t="s">
        <v>41</v>
      </c>
      <c r="F198" s="12" t="s">
        <v>85</v>
      </c>
      <c r="G198" s="70"/>
    </row>
    <row r="199" spans="2:7">
      <c r="B199" s="49" t="s">
        <v>42</v>
      </c>
      <c r="C199" s="50"/>
      <c r="D199" s="17" t="s">
        <v>43</v>
      </c>
      <c r="E199" s="17" t="s">
        <v>44</v>
      </c>
      <c r="F199" s="17" t="s">
        <v>86</v>
      </c>
      <c r="G199" s="70"/>
    </row>
    <row r="200" spans="2:7">
      <c r="B200" s="49" t="s">
        <v>45</v>
      </c>
      <c r="C200" s="50"/>
      <c r="D200" s="22" t="s">
        <v>46</v>
      </c>
      <c r="E200" s="22" t="s">
        <v>47</v>
      </c>
      <c r="F200" s="14" t="s">
        <v>47</v>
      </c>
      <c r="G200" s="70"/>
    </row>
    <row r="201" spans="2:7">
      <c r="B201" s="49" t="s">
        <v>48</v>
      </c>
      <c r="C201" s="50"/>
      <c r="D201" s="17" t="s">
        <v>13</v>
      </c>
      <c r="E201" s="17" t="s">
        <v>44</v>
      </c>
      <c r="F201" s="17" t="s">
        <v>86</v>
      </c>
      <c r="G201" s="70"/>
    </row>
    <row r="202" spans="2:7">
      <c r="B202" s="49" t="s">
        <v>49</v>
      </c>
      <c r="C202" s="50"/>
      <c r="D202" s="17" t="s">
        <v>50</v>
      </c>
      <c r="E202" s="14" t="s">
        <v>47</v>
      </c>
      <c r="F202" s="14" t="s">
        <v>47</v>
      </c>
      <c r="G202" s="70"/>
    </row>
    <row r="203" spans="2:7">
      <c r="B203" s="49" t="s">
        <v>51</v>
      </c>
      <c r="C203" s="50"/>
      <c r="D203" s="22" t="s">
        <v>50</v>
      </c>
      <c r="E203" s="22" t="s">
        <v>47</v>
      </c>
      <c r="F203" s="14"/>
      <c r="G203" s="70"/>
    </row>
    <row r="204" spans="2:7">
      <c r="B204" s="49" t="s">
        <v>52</v>
      </c>
      <c r="C204" s="50"/>
      <c r="D204" s="22" t="s">
        <v>50</v>
      </c>
      <c r="E204" s="22" t="s">
        <v>47</v>
      </c>
      <c r="F204" s="14" t="s">
        <v>47</v>
      </c>
      <c r="G204" s="70"/>
    </row>
    <row r="205" spans="2:7">
      <c r="B205" s="49" t="s">
        <v>53</v>
      </c>
      <c r="C205" s="50"/>
      <c r="D205" s="22" t="s">
        <v>50</v>
      </c>
      <c r="E205" s="22" t="s">
        <v>47</v>
      </c>
      <c r="F205" s="14" t="s">
        <v>47</v>
      </c>
      <c r="G205" s="70"/>
    </row>
    <row r="206" spans="2:7">
      <c r="B206" s="49" t="s">
        <v>54</v>
      </c>
      <c r="C206" s="50"/>
      <c r="D206" s="22">
        <v>1</v>
      </c>
      <c r="E206" s="22" t="s">
        <v>47</v>
      </c>
      <c r="F206" s="14" t="s">
        <v>47</v>
      </c>
      <c r="G206" s="70"/>
    </row>
    <row r="207" spans="2:7">
      <c r="B207" s="49" t="s">
        <v>55</v>
      </c>
      <c r="C207" s="50"/>
      <c r="D207" s="22" t="s">
        <v>50</v>
      </c>
      <c r="E207" s="22" t="s">
        <v>47</v>
      </c>
      <c r="F207" s="14" t="s">
        <v>47</v>
      </c>
      <c r="G207" s="70"/>
    </row>
    <row r="208" spans="2:7">
      <c r="B208" s="49" t="s">
        <v>56</v>
      </c>
      <c r="C208" s="50"/>
      <c r="D208" s="22" t="s">
        <v>50</v>
      </c>
      <c r="E208" s="22" t="s">
        <v>47</v>
      </c>
      <c r="F208" s="14" t="s">
        <v>47</v>
      </c>
      <c r="G208" s="70"/>
    </row>
    <row r="209" spans="2:7">
      <c r="B209" s="49" t="s">
        <v>57</v>
      </c>
      <c r="C209" s="50"/>
      <c r="D209" s="23">
        <v>5</v>
      </c>
      <c r="E209" s="22" t="s">
        <v>47</v>
      </c>
      <c r="F209" s="14" t="s">
        <v>47</v>
      </c>
      <c r="G209" s="70"/>
    </row>
    <row r="210" spans="2:7">
      <c r="B210" s="49" t="s">
        <v>58</v>
      </c>
      <c r="C210" s="50"/>
      <c r="D210" s="23" t="s">
        <v>50</v>
      </c>
      <c r="E210" s="22" t="s">
        <v>47</v>
      </c>
      <c r="F210" s="14" t="s">
        <v>47</v>
      </c>
      <c r="G210" s="70"/>
    </row>
    <row r="211" spans="2:7">
      <c r="B211" s="49" t="s">
        <v>59</v>
      </c>
      <c r="C211" s="50"/>
      <c r="D211" s="23" t="s">
        <v>50</v>
      </c>
      <c r="E211" s="22" t="s">
        <v>47</v>
      </c>
      <c r="F211" s="14" t="s">
        <v>47</v>
      </c>
      <c r="G211" s="70"/>
    </row>
    <row r="212" spans="2:7">
      <c r="B212" s="49" t="s">
        <v>60</v>
      </c>
      <c r="C212" s="50"/>
      <c r="D212" s="23" t="s">
        <v>50</v>
      </c>
      <c r="E212" s="22" t="s">
        <v>47</v>
      </c>
      <c r="F212" s="14" t="s">
        <v>47</v>
      </c>
      <c r="G212" s="70"/>
    </row>
    <row r="213" spans="2:7">
      <c r="B213" s="49" t="s">
        <v>61</v>
      </c>
      <c r="C213" s="50"/>
      <c r="D213" s="23" t="s">
        <v>46</v>
      </c>
      <c r="E213" s="22" t="s">
        <v>47</v>
      </c>
      <c r="F213" s="14" t="s">
        <v>47</v>
      </c>
      <c r="G213" s="70"/>
    </row>
    <row r="214" spans="2:7">
      <c r="B214" s="49" t="s">
        <v>62</v>
      </c>
      <c r="C214" s="50"/>
      <c r="D214" s="22">
        <v>0</v>
      </c>
      <c r="E214" s="22" t="s">
        <v>47</v>
      </c>
      <c r="F214" s="14" t="s">
        <v>47</v>
      </c>
      <c r="G214" s="70"/>
    </row>
    <row r="215" spans="2:7">
      <c r="B215" s="49" t="s">
        <v>63</v>
      </c>
      <c r="C215" s="50"/>
      <c r="D215" s="35">
        <v>1</v>
      </c>
      <c r="E215" s="35" t="s">
        <v>47</v>
      </c>
      <c r="F215" s="36" t="s">
        <v>47</v>
      </c>
      <c r="G215" s="70"/>
    </row>
    <row r="216" spans="2:7" ht="15.75" thickBot="1">
      <c r="B216" s="55" t="s">
        <v>64</v>
      </c>
      <c r="C216" s="56"/>
      <c r="D216" s="25" t="s">
        <v>65</v>
      </c>
      <c r="E216" s="11" t="s">
        <v>47</v>
      </c>
      <c r="F216" s="13" t="s">
        <v>47</v>
      </c>
      <c r="G216" s="71"/>
    </row>
    <row r="217" spans="2:7">
      <c r="C217" s="10"/>
      <c r="D217" s="10"/>
      <c r="E217" s="9"/>
      <c r="F217" s="4"/>
      <c r="G217" s="7"/>
    </row>
    <row r="218" spans="2:7">
      <c r="B218" t="s">
        <v>88</v>
      </c>
      <c r="C218" s="10"/>
      <c r="D218" s="10"/>
      <c r="E218" s="9"/>
      <c r="F218" s="4"/>
      <c r="G218" s="7"/>
    </row>
    <row r="219" spans="2:7" ht="15.75" thickBot="1">
      <c r="C219" s="10"/>
      <c r="D219" s="10"/>
      <c r="E219" s="9"/>
      <c r="F219" s="4"/>
      <c r="G219" s="7"/>
    </row>
    <row r="220" spans="2:7">
      <c r="B220" s="38" t="s">
        <v>71</v>
      </c>
      <c r="C220" s="39"/>
      <c r="D220" s="39"/>
      <c r="E220" s="39"/>
      <c r="F220" s="60"/>
      <c r="G220" s="61">
        <v>1</v>
      </c>
    </row>
    <row r="221" spans="2:7">
      <c r="B221" s="64"/>
      <c r="C221" s="65"/>
      <c r="D221" s="22" t="str">
        <f>IF(B221="DOOR SWITCH 2 (TC)",1,"N/A")</f>
        <v>N/A</v>
      </c>
      <c r="E221" s="22" t="str">
        <f>IF(B221="DOOR SWITCH 2 (TC)",1,"N/A")</f>
        <v>N/A</v>
      </c>
      <c r="F221" s="14" t="str">
        <f>IF(B221="DOOR SWITCH 2 (TC)","VIP 1","N/A")</f>
        <v>N/A</v>
      </c>
      <c r="G221" s="62"/>
    </row>
    <row r="222" spans="2:7">
      <c r="B222" s="16"/>
      <c r="C222" s="15"/>
      <c r="D222" s="22" t="s">
        <v>73</v>
      </c>
      <c r="E222" s="22" t="s">
        <v>47</v>
      </c>
      <c r="F222" s="14" t="str">
        <f>IF(B222="UPS","AUXILARY","N/A")</f>
        <v>N/A</v>
      </c>
      <c r="G222" s="62"/>
    </row>
    <row r="223" spans="2:7">
      <c r="B223" s="66"/>
      <c r="C223" s="67"/>
      <c r="D223" s="22" t="s">
        <v>47</v>
      </c>
      <c r="E223" s="22" t="s">
        <v>47</v>
      </c>
      <c r="F223" s="14" t="str">
        <f>IF(B223="MINI DC I/O 1","ON DISPLAY INTERFACE","N/A")</f>
        <v>N/A</v>
      </c>
      <c r="G223" s="62"/>
    </row>
    <row r="224" spans="2:7">
      <c r="B224" s="66"/>
      <c r="C224" s="67"/>
      <c r="D224" s="22" t="s">
        <v>47</v>
      </c>
      <c r="E224" s="22" t="s">
        <v>47</v>
      </c>
      <c r="F224" s="14" t="str">
        <f>IF(B224="MINI DC I/O 2","ON DISPLAY INTERFACE","N/A")</f>
        <v>N/A</v>
      </c>
      <c r="G224" s="62"/>
    </row>
    <row r="225" spans="2:7">
      <c r="B225" s="66"/>
      <c r="C225" s="67"/>
      <c r="D225" s="22" t="s">
        <v>47</v>
      </c>
      <c r="E225" s="22" t="s">
        <v>47</v>
      </c>
      <c r="F225" s="14" t="str">
        <f>IF(B225="MINI DC I/O 3","ON DISPLAY INTERFACE","N/A")</f>
        <v>N/A</v>
      </c>
      <c r="G225" s="62"/>
    </row>
    <row r="226" spans="2:7">
      <c r="B226" s="66" t="s">
        <v>75</v>
      </c>
      <c r="C226" s="67"/>
      <c r="D226" s="22" t="s">
        <v>47</v>
      </c>
      <c r="E226" s="22" t="s">
        <v>47</v>
      </c>
      <c r="F226" s="14" t="str">
        <f>IF(B226="MINI DC I/O 4","ON DISPLAY INTERFACE","N/A")</f>
        <v>N/A</v>
      </c>
      <c r="G226" s="62"/>
    </row>
    <row r="227" spans="2:7">
      <c r="B227" s="66" t="s">
        <v>75</v>
      </c>
      <c r="C227" s="67"/>
      <c r="D227" s="22" t="s">
        <v>47</v>
      </c>
      <c r="E227" s="22" t="s">
        <v>47</v>
      </c>
      <c r="F227" s="14" t="str">
        <f>IF(B227="MINI DC I/O 5","ON DISPLAY INTERFACE","N/A")</f>
        <v>N/A</v>
      </c>
      <c r="G227" s="62"/>
    </row>
    <row r="228" spans="2:7" ht="15.75" thickBot="1">
      <c r="B228" s="68" t="s">
        <v>75</v>
      </c>
      <c r="C228" s="69"/>
      <c r="D228" s="11" t="s">
        <v>47</v>
      </c>
      <c r="E228" s="11" t="s">
        <v>47</v>
      </c>
      <c r="F228" s="13" t="str">
        <f>IF(B228="MINI DC I/O 6","ON DISPLAY INTERFACE","N/A")</f>
        <v>N/A</v>
      </c>
      <c r="G228" s="63"/>
    </row>
    <row r="229" spans="2:7" ht="15.75" thickBot="1">
      <c r="C229" s="10"/>
      <c r="D229" s="10"/>
      <c r="E229" s="9"/>
      <c r="F229" s="4"/>
      <c r="G229" s="7"/>
    </row>
    <row r="230" spans="2:7">
      <c r="B230" s="38" t="s">
        <v>76</v>
      </c>
      <c r="C230" s="39"/>
      <c r="D230" s="39"/>
      <c r="E230" s="39"/>
      <c r="F230" s="39"/>
      <c r="G230" s="76"/>
    </row>
    <row r="231" spans="2:7">
      <c r="B231" s="79" t="s">
        <v>77</v>
      </c>
      <c r="C231" s="80"/>
      <c r="D231" s="81"/>
      <c r="E231" s="82" t="s">
        <v>73</v>
      </c>
      <c r="F231" s="67"/>
      <c r="G231" s="77"/>
    </row>
    <row r="232" spans="2:7">
      <c r="B232" s="52" t="s">
        <v>78</v>
      </c>
      <c r="C232" s="51"/>
      <c r="D232" s="51"/>
      <c r="E232" s="53" t="s">
        <v>73</v>
      </c>
      <c r="F232" s="53"/>
      <c r="G232" s="77"/>
    </row>
    <row r="233" spans="2:7">
      <c r="B233" s="52" t="s">
        <v>79</v>
      </c>
      <c r="C233" s="51"/>
      <c r="D233" s="51"/>
      <c r="E233" s="53" t="s">
        <v>73</v>
      </c>
      <c r="F233" s="53"/>
      <c r="G233" s="77"/>
    </row>
    <row r="234" spans="2:7" ht="15.75" thickBot="1">
      <c r="B234" s="55" t="s">
        <v>80</v>
      </c>
      <c r="C234" s="56"/>
      <c r="D234" s="57"/>
      <c r="E234" s="58" t="s">
        <v>73</v>
      </c>
      <c r="F234" s="59"/>
      <c r="G234" s="78"/>
    </row>
    <row r="235" spans="2:7" ht="15.75" thickBot="1">
      <c r="B235" s="18"/>
      <c r="C235" s="18"/>
      <c r="D235" s="18"/>
      <c r="E235" s="10"/>
      <c r="F235" s="10"/>
      <c r="G235" s="7"/>
    </row>
    <row r="236" spans="2:7">
      <c r="B236" s="26" t="s">
        <v>89</v>
      </c>
      <c r="C236" s="8"/>
      <c r="D236" s="8"/>
      <c r="E236" s="8"/>
      <c r="F236" s="8"/>
      <c r="G236" s="1"/>
    </row>
    <row r="237" spans="2:7">
      <c r="B237" s="19" t="s">
        <v>90</v>
      </c>
      <c r="G237" s="2"/>
    </row>
    <row r="238" spans="2:7">
      <c r="B238" s="3" t="s">
        <v>91</v>
      </c>
      <c r="E238" t="s">
        <v>92</v>
      </c>
      <c r="G238" s="2"/>
    </row>
    <row r="239" spans="2:7">
      <c r="B239" s="3" t="s">
        <v>93</v>
      </c>
      <c r="E239" t="s">
        <v>94</v>
      </c>
      <c r="G239" s="2"/>
    </row>
    <row r="240" spans="2:7">
      <c r="B240" s="3" t="s">
        <v>95</v>
      </c>
      <c r="E240" t="s">
        <v>96</v>
      </c>
      <c r="G240" s="2"/>
    </row>
    <row r="241" spans="2:7">
      <c r="B241" s="19" t="s">
        <v>97</v>
      </c>
      <c r="G241" s="2"/>
    </row>
    <row r="242" spans="2:7">
      <c r="B242" s="3" t="s">
        <v>98</v>
      </c>
      <c r="E242" t="s">
        <v>99</v>
      </c>
      <c r="G242" s="2"/>
    </row>
    <row r="243" spans="2:7">
      <c r="B243" s="3" t="s">
        <v>100</v>
      </c>
      <c r="E243" t="s">
        <v>101</v>
      </c>
      <c r="G243" s="2"/>
    </row>
    <row r="244" spans="2:7">
      <c r="B244" s="3" t="s">
        <v>102</v>
      </c>
      <c r="E244" t="s">
        <v>103</v>
      </c>
      <c r="G244" s="2"/>
    </row>
    <row r="245" spans="2:7">
      <c r="B245" s="19" t="s">
        <v>104</v>
      </c>
      <c r="G245" s="2"/>
    </row>
    <row r="246" spans="2:7">
      <c r="B246" s="3" t="s">
        <v>105</v>
      </c>
      <c r="E246" t="s">
        <v>106</v>
      </c>
      <c r="G246" s="2"/>
    </row>
    <row r="247" spans="2:7">
      <c r="B247" s="3" t="s">
        <v>107</v>
      </c>
      <c r="E247" t="s">
        <v>108</v>
      </c>
      <c r="G247" s="2"/>
    </row>
    <row r="248" spans="2:7">
      <c r="B248" s="3" t="s">
        <v>109</v>
      </c>
      <c r="E248" t="s">
        <v>110</v>
      </c>
      <c r="G248" s="2"/>
    </row>
    <row r="249" spans="2:7">
      <c r="B249" s="3" t="s">
        <v>111</v>
      </c>
      <c r="E249" t="s">
        <v>112</v>
      </c>
      <c r="G249" s="2"/>
    </row>
    <row r="250" spans="2:7">
      <c r="B250" s="19" t="s">
        <v>113</v>
      </c>
      <c r="G250" s="2"/>
    </row>
    <row r="251" spans="2:7">
      <c r="B251" s="20" t="s">
        <v>114</v>
      </c>
      <c r="E251" t="s">
        <v>115</v>
      </c>
      <c r="G251" s="2"/>
    </row>
    <row r="252" spans="2:7">
      <c r="B252" s="20" t="s">
        <v>116</v>
      </c>
      <c r="E252" t="s">
        <v>117</v>
      </c>
      <c r="G252" s="2"/>
    </row>
    <row r="253" spans="2:7">
      <c r="B253" s="20" t="s">
        <v>118</v>
      </c>
      <c r="E253" t="s">
        <v>119</v>
      </c>
      <c r="G253" s="2"/>
    </row>
    <row r="254" spans="2:7" ht="15.75" thickBot="1">
      <c r="B254" s="21" t="s">
        <v>120</v>
      </c>
      <c r="C254" s="5"/>
      <c r="D254" s="5"/>
      <c r="E254" s="5" t="s">
        <v>121</v>
      </c>
      <c r="F254" s="5"/>
      <c r="G254" s="6"/>
    </row>
    <row r="257" spans="2:2">
      <c r="B257" t="s">
        <v>122</v>
      </c>
    </row>
  </sheetData>
  <mergeCells count="256">
    <mergeCell ref="B212:C212"/>
    <mergeCell ref="B213:C213"/>
    <mergeCell ref="B214:C214"/>
    <mergeCell ref="B215:C215"/>
    <mergeCell ref="B216:C216"/>
    <mergeCell ref="B190:C190"/>
    <mergeCell ref="B191:C191"/>
    <mergeCell ref="B192:C192"/>
    <mergeCell ref="B193:C193"/>
    <mergeCell ref="B207:C207"/>
    <mergeCell ref="G197:G216"/>
    <mergeCell ref="B114:C114"/>
    <mergeCell ref="B115:C115"/>
    <mergeCell ref="G98:G117"/>
    <mergeCell ref="B176:C176"/>
    <mergeCell ref="B177:C177"/>
    <mergeCell ref="B183:C183"/>
    <mergeCell ref="B100:C100"/>
    <mergeCell ref="B101:C101"/>
    <mergeCell ref="B102:C102"/>
    <mergeCell ref="B103:C103"/>
    <mergeCell ref="B108:C108"/>
    <mergeCell ref="B112:C112"/>
    <mergeCell ref="B203:C203"/>
    <mergeCell ref="B210:C210"/>
    <mergeCell ref="B159:F159"/>
    <mergeCell ref="G159:G160"/>
    <mergeCell ref="D160:F160"/>
    <mergeCell ref="D161:F161"/>
    <mergeCell ref="B111:C111"/>
    <mergeCell ref="B143:F143"/>
    <mergeCell ref="G143:G144"/>
    <mergeCell ref="B211:C211"/>
    <mergeCell ref="G75:G94"/>
    <mergeCell ref="B99:C99"/>
    <mergeCell ref="B77:C77"/>
    <mergeCell ref="B81:C81"/>
    <mergeCell ref="B82:C82"/>
    <mergeCell ref="B83:C83"/>
    <mergeCell ref="B84:C84"/>
    <mergeCell ref="B85:C85"/>
    <mergeCell ref="B86:C86"/>
    <mergeCell ref="B87:C87"/>
    <mergeCell ref="B88:C88"/>
    <mergeCell ref="B98:F98"/>
    <mergeCell ref="G52:G71"/>
    <mergeCell ref="B234:D234"/>
    <mergeCell ref="E234:F234"/>
    <mergeCell ref="B59:C59"/>
    <mergeCell ref="B60:C60"/>
    <mergeCell ref="B62:C62"/>
    <mergeCell ref="B65:C65"/>
    <mergeCell ref="B71:C71"/>
    <mergeCell ref="B91:C91"/>
    <mergeCell ref="B92:C92"/>
    <mergeCell ref="B76:C76"/>
    <mergeCell ref="B227:C227"/>
    <mergeCell ref="B228:C228"/>
    <mergeCell ref="B230:F230"/>
    <mergeCell ref="G230:G234"/>
    <mergeCell ref="B231:D231"/>
    <mergeCell ref="E231:F231"/>
    <mergeCell ref="B232:D232"/>
    <mergeCell ref="E232:F232"/>
    <mergeCell ref="B233:D233"/>
    <mergeCell ref="E233:F233"/>
    <mergeCell ref="B201:C201"/>
    <mergeCell ref="B89:C89"/>
    <mergeCell ref="B90:C90"/>
    <mergeCell ref="B220:F220"/>
    <mergeCell ref="G220:G228"/>
    <mergeCell ref="B221:C221"/>
    <mergeCell ref="B223:C223"/>
    <mergeCell ref="B224:C224"/>
    <mergeCell ref="B225:C225"/>
    <mergeCell ref="B226:C226"/>
    <mergeCell ref="B175:C175"/>
    <mergeCell ref="D166:F166"/>
    <mergeCell ref="D167:F167"/>
    <mergeCell ref="D168:F168"/>
    <mergeCell ref="B169:C169"/>
    <mergeCell ref="D169:F169"/>
    <mergeCell ref="G161:G170"/>
    <mergeCell ref="D162:F162"/>
    <mergeCell ref="B163:B166"/>
    <mergeCell ref="D163:F163"/>
    <mergeCell ref="D164:F164"/>
    <mergeCell ref="D165:F165"/>
    <mergeCell ref="B206:C206"/>
    <mergeCell ref="B208:C208"/>
    <mergeCell ref="B209:C209"/>
    <mergeCell ref="D170:F170"/>
    <mergeCell ref="G174:G193"/>
    <mergeCell ref="G145:G155"/>
    <mergeCell ref="B147:B150"/>
    <mergeCell ref="D152:F152"/>
    <mergeCell ref="D153:F153"/>
    <mergeCell ref="D154:F154"/>
    <mergeCell ref="D155:F155"/>
    <mergeCell ref="B113:C113"/>
    <mergeCell ref="B104:C104"/>
    <mergeCell ref="B105:C105"/>
    <mergeCell ref="B106:C106"/>
    <mergeCell ref="B107:C107"/>
    <mergeCell ref="B109:C109"/>
    <mergeCell ref="B110:C110"/>
    <mergeCell ref="D144:F144"/>
    <mergeCell ref="D145:F145"/>
    <mergeCell ref="D146:F146"/>
    <mergeCell ref="D147:F147"/>
    <mergeCell ref="D148:F148"/>
    <mergeCell ref="C139:F139"/>
    <mergeCell ref="B131:F131"/>
    <mergeCell ref="G131:G135"/>
    <mergeCell ref="B132:D132"/>
    <mergeCell ref="E132:F132"/>
    <mergeCell ref="B133:D133"/>
    <mergeCell ref="B52:F52"/>
    <mergeCell ref="B53:C53"/>
    <mergeCell ref="B54:C54"/>
    <mergeCell ref="B56:C56"/>
    <mergeCell ref="B57:C57"/>
    <mergeCell ref="B58:C58"/>
    <mergeCell ref="B61:C61"/>
    <mergeCell ref="B63:C63"/>
    <mergeCell ref="B64:C64"/>
    <mergeCell ref="B55:C55"/>
    <mergeCell ref="B38:C38"/>
    <mergeCell ref="D38:F38"/>
    <mergeCell ref="G38:G48"/>
    <mergeCell ref="B39:C39"/>
    <mergeCell ref="D39:F39"/>
    <mergeCell ref="B40:B43"/>
    <mergeCell ref="D40:F40"/>
    <mergeCell ref="D41:F41"/>
    <mergeCell ref="D42:F42"/>
    <mergeCell ref="D43:F43"/>
    <mergeCell ref="B47:C47"/>
    <mergeCell ref="D48:F48"/>
    <mergeCell ref="B44:C44"/>
    <mergeCell ref="D44:F44"/>
    <mergeCell ref="B45:C45"/>
    <mergeCell ref="D45:F45"/>
    <mergeCell ref="B46:C46"/>
    <mergeCell ref="D46:F46"/>
    <mergeCell ref="B36:F36"/>
    <mergeCell ref="G36:G37"/>
    <mergeCell ref="B37:C37"/>
    <mergeCell ref="D37:F37"/>
    <mergeCell ref="B29:C29"/>
    <mergeCell ref="D29:F29"/>
    <mergeCell ref="B30:C30"/>
    <mergeCell ref="D30:F30"/>
    <mergeCell ref="B31:C31"/>
    <mergeCell ref="D31:F31"/>
    <mergeCell ref="G23:G33"/>
    <mergeCell ref="B24:C24"/>
    <mergeCell ref="D24:F24"/>
    <mergeCell ref="B25:B28"/>
    <mergeCell ref="D25:F25"/>
    <mergeCell ref="D26:F26"/>
    <mergeCell ref="D27:F27"/>
    <mergeCell ref="D28:F28"/>
    <mergeCell ref="B32:C32"/>
    <mergeCell ref="D33:F33"/>
    <mergeCell ref="B21:F21"/>
    <mergeCell ref="G21:G22"/>
    <mergeCell ref="B22:C22"/>
    <mergeCell ref="D22:F22"/>
    <mergeCell ref="B202:C202"/>
    <mergeCell ref="B204:C204"/>
    <mergeCell ref="B205:C205"/>
    <mergeCell ref="B182:C182"/>
    <mergeCell ref="B198:C198"/>
    <mergeCell ref="B199:C199"/>
    <mergeCell ref="B200:C200"/>
    <mergeCell ref="B197:F197"/>
    <mergeCell ref="B184:C184"/>
    <mergeCell ref="B188:C188"/>
    <mergeCell ref="B189:C189"/>
    <mergeCell ref="B181:C181"/>
    <mergeCell ref="B185:C185"/>
    <mergeCell ref="B186:C186"/>
    <mergeCell ref="B187:C187"/>
    <mergeCell ref="B178:C178"/>
    <mergeCell ref="B179:C179"/>
    <mergeCell ref="B180:C180"/>
    <mergeCell ref="B23:C23"/>
    <mergeCell ref="D23:F23"/>
    <mergeCell ref="B174:F174"/>
    <mergeCell ref="B167:C167"/>
    <mergeCell ref="B168:C168"/>
    <mergeCell ref="B154:C154"/>
    <mergeCell ref="B160:C160"/>
    <mergeCell ref="B161:C161"/>
    <mergeCell ref="B162:C162"/>
    <mergeCell ref="D149:F149"/>
    <mergeCell ref="D150:F150"/>
    <mergeCell ref="B151:C151"/>
    <mergeCell ref="D151:F151"/>
    <mergeCell ref="B152:C152"/>
    <mergeCell ref="B153:C153"/>
    <mergeCell ref="E133:F133"/>
    <mergeCell ref="B134:D134"/>
    <mergeCell ref="E134:F134"/>
    <mergeCell ref="B135:D135"/>
    <mergeCell ref="E135:F135"/>
    <mergeCell ref="B121:F121"/>
    <mergeCell ref="G121:G129"/>
    <mergeCell ref="B122:C122"/>
    <mergeCell ref="B124:C124"/>
    <mergeCell ref="B125:C125"/>
    <mergeCell ref="B126:C126"/>
    <mergeCell ref="B127:C127"/>
    <mergeCell ref="B128:C128"/>
    <mergeCell ref="B129:C129"/>
    <mergeCell ref="B144:C144"/>
    <mergeCell ref="B145:C145"/>
    <mergeCell ref="B146:C146"/>
    <mergeCell ref="B116:C116"/>
    <mergeCell ref="B117:C117"/>
    <mergeCell ref="B78:C78"/>
    <mergeCell ref="B79:C79"/>
    <mergeCell ref="B80:C80"/>
    <mergeCell ref="B66:C66"/>
    <mergeCell ref="B68:C68"/>
    <mergeCell ref="B69:C69"/>
    <mergeCell ref="B70:C70"/>
    <mergeCell ref="B75:F75"/>
    <mergeCell ref="B67:C67"/>
    <mergeCell ref="B93:C93"/>
    <mergeCell ref="B94:C94"/>
    <mergeCell ref="B14:C14"/>
    <mergeCell ref="D14:F14"/>
    <mergeCell ref="B15:C15"/>
    <mergeCell ref="D15:F15"/>
    <mergeCell ref="B16:C16"/>
    <mergeCell ref="D16:F16"/>
    <mergeCell ref="B9:B12"/>
    <mergeCell ref="D9:F9"/>
    <mergeCell ref="D10:F10"/>
    <mergeCell ref="D11:F11"/>
    <mergeCell ref="D12:F12"/>
    <mergeCell ref="B13:C13"/>
    <mergeCell ref="D13:F13"/>
    <mergeCell ref="C1:F1"/>
    <mergeCell ref="B5:F5"/>
    <mergeCell ref="G5:G6"/>
    <mergeCell ref="B6:C6"/>
    <mergeCell ref="D6:F6"/>
    <mergeCell ref="B7:C7"/>
    <mergeCell ref="D7:F7"/>
    <mergeCell ref="B8:C8"/>
    <mergeCell ref="D8:F8"/>
    <mergeCell ref="G7:G17"/>
    <mergeCell ref="D17:F17"/>
  </mergeCells>
  <dataValidations count="30">
    <dataValidation type="list" errorStyle="warning" allowBlank="1" showInputMessage="1" showErrorMessage="1" sqref="F64 F87 F110 F186 F209" xr:uid="{FFBCB23A-35A3-40A0-A6CF-8586D32436C7}">
      <formula1>"'--,CAN,I/O"</formula1>
    </dataValidation>
    <dataValidation type="list" errorStyle="warning" allowBlank="1" showInputMessage="1" showErrorMessage="1" sqref="D70:D71 D93:D94 L132 D116:D117 D192:D193 D215:D216" xr:uid="{3DB0663E-DBD8-4413-8FB6-68D0BC86BBF7}">
      <formula1>"1,2"</formula1>
    </dataValidation>
    <dataValidation type="list" errorStyle="warning" allowBlank="1" showInputMessage="1" showErrorMessage="1" sqref="D58 D81 L124 D104 D180 D203" xr:uid="{E0D5BE06-3B02-437C-8C47-A3C3E222B1A9}">
      <formula1>"1,2,3,4,5,6,7,8"</formula1>
    </dataValidation>
    <dataValidation type="list" errorStyle="warning" allowBlank="1" showInputMessage="1" showErrorMessage="1" sqref="D63 D86 L126 D109 D185 D208" xr:uid="{A8E22FE4-6932-475B-A425-8E913D975391}">
      <formula1>"1,2,3,4,5,6,7,8,9,10"</formula1>
    </dataValidation>
    <dataValidation type="list" errorStyle="warning" allowBlank="1" showInputMessage="1" showErrorMessage="1" sqref="D64:D65 D87:D88 L127 D110:D111 D186:D187 D209:D210" xr:uid="{CAA93C07-3DE6-4B6A-8224-18B1C34D3D44}">
      <formula1>"NO,1,2,3,4,5,6,7,8,9,10"</formula1>
    </dataValidation>
    <dataValidation type="list" allowBlank="1" showInputMessage="1" showErrorMessage="1" sqref="B129:C129 B228:C228" xr:uid="{121C2120-2D60-4A58-B90C-C70F4D45AEF7}">
      <formula1>"MINI DC I/O 6,'"</formula1>
    </dataValidation>
    <dataValidation type="list" allowBlank="1" showInputMessage="1" showErrorMessage="1" sqref="B128:C128 B227:C227" xr:uid="{81984784-8874-44B7-9DD8-D5E151359B38}">
      <formula1>"MINI DC I/O 5,'"</formula1>
    </dataValidation>
    <dataValidation type="list" allowBlank="1" showInputMessage="1" showErrorMessage="1" sqref="B127:C127 B226:C226" xr:uid="{257C0F54-0B6A-48BC-81A7-0523371B05A2}">
      <formula1>"MINI DC I/O 4,'"</formula1>
    </dataValidation>
    <dataValidation type="list" allowBlank="1" showInputMessage="1" showErrorMessage="1" sqref="B126:C126 B225:C225" xr:uid="{24CD4E20-E19A-4A93-B880-70196C766806}">
      <formula1>"MINI DC I/O 3,'"</formula1>
    </dataValidation>
    <dataValidation type="list" allowBlank="1" showInputMessage="1" showErrorMessage="1" sqref="B125:C125 B224:C224" xr:uid="{DB3E938D-D17D-45DC-A5DB-A3F9F9799093}">
      <formula1>"MINI DC I/O 2,'"</formula1>
    </dataValidation>
    <dataValidation type="list" allowBlank="1" showInputMessage="1" showErrorMessage="1" sqref="B223" xr:uid="{23D09C1A-E97B-49E3-9ECF-6F73F0BB04CB}">
      <formula1>"MINI DC I/O 1,'"</formula1>
    </dataValidation>
    <dataValidation type="list" errorStyle="warning" allowBlank="1" showInputMessage="1" showErrorMessage="1" sqref="B123 B222" xr:uid="{6968C287-63BF-41D0-A857-8FD1B5CA4BD9}">
      <formula1>"--,UPS,'"</formula1>
    </dataValidation>
    <dataValidation type="list" errorStyle="warning" allowBlank="1" showInputMessage="1" showErrorMessage="1" sqref="C123 C222" xr:uid="{56260629-5B88-42BB-9716-B17ABB3D6210}">
      <formula1>"--,ALPHA FXM SERIES,TRIPPLITE,'"</formula1>
    </dataValidation>
    <dataValidation type="list" allowBlank="1" showInputMessage="1" showErrorMessage="1" sqref="D123 D222" xr:uid="{4EC51220-968B-4D29-B03E-AF3E2751424D}">
      <formula1>"CONTROL EQUIPMENT,ENTIRE DISPLAY,N/A"</formula1>
    </dataValidation>
    <dataValidation type="list" errorStyle="warning" allowBlank="1" showInputMessage="1" showErrorMessage="1" sqref="D66:D67 D89:D90 L128:L129 D112:D113 D188:D189 D211:D212" xr:uid="{F3B6430A-0F04-4F0D-9C9D-F6994ED47231}">
      <formula1>"YES,NO"</formula1>
    </dataValidation>
    <dataValidation type="list" allowBlank="1" showInputMessage="1" showErrorMessage="1" sqref="D68 D91 L130 D114 D190 D213" xr:uid="{BD244E16-9E45-4815-8315-C5E878E315FD}">
      <formula1>"YES,NO"</formula1>
    </dataValidation>
    <dataValidation type="list" allowBlank="1" showInputMessage="1" showErrorMessage="1" sqref="D61 D84 L125 D107 D183 D206" xr:uid="{0857762E-C032-41C5-A473-3BB5A6BC2C68}">
      <formula1>"0,1"</formula1>
    </dataValidation>
    <dataValidation type="list" allowBlank="1" showInputMessage="1" showErrorMessage="1" sqref="D69 D92 L131 D115 D191 D214" xr:uid="{B4ED5E0D-361F-479A-B46C-CD7A5E533F2B}">
      <formula1>"0,1,2"</formula1>
    </dataValidation>
    <dataValidation type="list" errorStyle="warning" allowBlank="1" showInputMessage="1" showErrorMessage="1" sqref="B122:C122 B221:C221" xr:uid="{6988CFE8-B3BB-49DF-B5A8-388F6C11F1D5}">
      <formula1>"--,DOOR SWITCH 2 (TC),'"</formula1>
    </dataValidation>
    <dataValidation type="list" allowBlank="1" showInputMessage="1" showErrorMessage="1" sqref="O121 O220" xr:uid="{704FBA69-4B2B-4F44-B153-2DF07D9748A9}">
      <formula1>"DOOR SWITCH 2 (TC), "</formula1>
    </dataValidation>
    <dataValidation type="list" allowBlank="1" showInputMessage="1" showErrorMessage="1" sqref="D10:F10 D26:F26 D41:F41 D148:F148 D164:F164" xr:uid="{463AAE6A-7CE0-4872-96F9-5DC47DB52925}">
      <formula1>"GEN 4 (24 VOLT BUS), ANTAIOS (DVX)"</formula1>
    </dataValidation>
    <dataValidation type="list" allowBlank="1" showInputMessage="1" showErrorMessage="1" sqref="D15:F15 D31:F31 D46:F46 D153:F153 D169:F169" xr:uid="{B9EC8F7E-7995-46F1-9A33-1457287E65CA}">
      <formula1>"FULL MATRIX,LINE MATRIX"</formula1>
    </dataValidation>
    <dataValidation type="list" errorStyle="warning" allowBlank="1" showInputMessage="1" showErrorMessage="1" sqref="D12:F12 D28:F28 D43:F43 D150:F150 D166:F166" xr:uid="{7C3C8F76-AF5B-4479-9C96-E9811954A5B8}">
      <formula1>"20,34,46,66"</formula1>
    </dataValidation>
    <dataValidation type="list" errorStyle="warning" allowBlank="1" showInputMessage="1" showErrorMessage="1" sqref="D11:F11 D27:F27 D42:F42 D149:F149 D165:F165" xr:uid="{5B971D67-5D9B-4DF2-98A1-4C1D3C28B432}">
      <formula1>"7X5,9X5,9X15,16X16,24X16, 18X18"</formula1>
    </dataValidation>
    <dataValidation type="list" errorStyle="warning" allowBlank="1" showInputMessage="1" showErrorMessage="1" sqref="D9:F9 D25:F25 D40:F40 D147:F147 D163:F163" xr:uid="{4F409E88-0CF1-4F58-9DAA-F21A3655E750}">
      <formula1>"FULL COLOR, MONOCHROME"</formula1>
    </dataValidation>
    <dataValidation type="list" allowBlank="1" showInputMessage="1" showErrorMessage="1" sqref="D8:F8 D24:F24 D39:F39 D146:F146 D162:F162" xr:uid="{0980FF44-5E08-41FB-A753-30BB77ED641F}">
      <formula1>"FRONT,WALK-IN,REAR"</formula1>
    </dataValidation>
    <dataValidation type="list" allowBlank="1" showInputMessage="1" showErrorMessage="1" sqref="D7:F7 D23:F23 D38:F38 D145:F145 D161:F161" xr:uid="{759E9290-75FD-4DB1-9E80-682D16D74308}">
      <formula1>"VF,VM,VX, DB-5000"</formula1>
    </dataValidation>
    <dataValidation type="list" errorStyle="warning" allowBlank="1" showInputMessage="1" showErrorMessage="1" sqref="D59:D60 D82:D83 D105:D106 D181:D182 D204:D205" xr:uid="{A108BB5D-D7F2-4491-8634-4DA491168AF3}">
      <formula1>"NO"</formula1>
    </dataValidation>
    <dataValidation type="list" allowBlank="1" showInputMessage="1" showErrorMessage="1" sqref="D62 D55 D85 D78 D108 D101 D184 D177 D207 D200" xr:uid="{67F11B60-EDA6-438B-A794-E68A44656EF4}">
      <formula1>"YES, NO"</formula1>
    </dataValidation>
    <dataValidation type="list" allowBlank="1" showInputMessage="1" showErrorMessage="1" sqref="B124:C124" xr:uid="{04486574-3A17-44EA-A6D8-793E1E5BDD64}">
      <formula1>"ISOLATION BOARD"</formula1>
    </dataValidation>
  </dataValidations>
  <pageMargins left="0.25" right="0.25" top="0.75" bottom="0.75" header="0.3" footer="0.3"/>
  <pageSetup scale="75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C27550</OrderProject_x0020_ID>
    <Rev xmlns="2cc016c5-161d-4d6b-a532-6cf687f4a3ab">00</Rev>
    <DocNumber xmlns="2cc016c5-161d-4d6b-a532-6cf687f4a3ab">DD4149482</DocNumber>
    <_dlc_DocId xmlns="b479dd50-8d7e-4b78-9fb1-00cf65781f6b">75D2Y5VYC55K-1220653723-33656</_dlc_DocId>
    <_dlc_DocIdUrl xmlns="b479dd50-8d7e-4b78-9fb1-00cf65781f6b">
      <Url>https://daktronics.sharepoint.com/sites/docs-engineering/_layouts/15/DocIdRedir.aspx?ID=75D2Y5VYC55K-1220653723-33656</Url>
      <Description>75D2Y5VYC55K-1220653723-33656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DE525C-2CC5-4C7F-87E0-5997D3753D1F}"/>
</file>

<file path=customXml/itemProps2.xml><?xml version="1.0" encoding="utf-8"?>
<ds:datastoreItem xmlns:ds="http://schemas.openxmlformats.org/officeDocument/2006/customXml" ds:itemID="{602BCE94-48D3-4F94-BE26-277923F78E82}"/>
</file>

<file path=customXml/itemProps3.xml><?xml version="1.0" encoding="utf-8"?>
<ds:datastoreItem xmlns:ds="http://schemas.openxmlformats.org/officeDocument/2006/customXml" ds:itemID="{808E8C1F-E278-47AF-B9E8-30637748602A}"/>
</file>

<file path=customXml/itemProps4.xml><?xml version="1.0" encoding="utf-8"?>
<ds:datastoreItem xmlns:ds="http://schemas.openxmlformats.org/officeDocument/2006/customXml" ds:itemID="{1308E7C2-E9B5-49C3-98C9-A33DC5AD5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C27550 Alameda County, Site Config, VM-1020-7X50-66-A @3 and VM-1020-24X400-20-RGB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2023-04-12T16:41:50Z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79c874d8-b094-4473-a477-caabc538daeb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