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73 CT\46mm DWGs\"/>
    </mc:Choice>
  </mc:AlternateContent>
  <xr:revisionPtr revIDLastSave="0" documentId="14_{ED2C1E31-370D-4EAD-AADA-8B0BC7DD5EEB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45" i="1"/>
  <c r="F44" i="1"/>
  <c r="F43" i="1"/>
  <c r="F42" i="1"/>
  <c r="F41" i="1"/>
  <c r="F40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<sst xmlns="http://schemas.openxmlformats.org/spreadsheetml/2006/main" count="158" uniqueCount="93">
  <si>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</si>
  <si>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</si>
  <si>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</si>
  <si>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</si>
  <si>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</si>
  <si>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</si>
  <si>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</si>
  <si>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</si>
  <si>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</si>
  <si>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</si>
  <si>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</si>
  <si>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</si>
  <si>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</si>
  <si>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</si>
  <si>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</si>
  <si>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</si>
  <si>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</si>
  <si>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</si>
  <si>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</si>
  <si>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</si>
  <si>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</si>
  <si>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</si>
  <si>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</si>
  <si>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</si>
  <si>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</si>
  <si>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</si>
  <si>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</si>
  <si>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</si>
  <si>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</si>
  <si>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</si>
  <si>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</si>
  <si>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</si>
  <si>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</si>
  <si>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</si>
  <si>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</si>
  <si>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</si>
  <si>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</si>
  <si>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</si>
  <si>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</si>
  <si>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</si>
  <si>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</si>
  <si>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</si>
  <si>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</si>
  <si>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</si>
  <si>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</si>
  <si>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</si>
  <si>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</si>
  <si>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</si>
  <si>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</si>
  <si>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</si>
  <si>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</si>
  <si>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</si>
  <si>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</si>
  <si>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</si>
  <si>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</si>
  <si>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</si>
  <si>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</si>
  <si>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</si>
  <si>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</si>
  <si>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</si>
  <si>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DD4657300</t>
  </si>
  <si>
    <t>VENT FANS</t>
  </si>
  <si>
    <t>POWER SYSTEM</t>
  </si>
  <si>
    <t>GEN IV</t>
  </si>
  <si>
    <t>C27573 Connecticut DOT, Site Config, VF-2120-27X65-46-A</t>
  </si>
  <si>
    <t>VF-2120-27x65-46-A Drawings:</t>
  </si>
  <si>
    <t>Site Interconnect, One AC Display with One Controller</t>
  </si>
  <si>
    <t>DWG-3166540</t>
  </si>
  <si>
    <t>Schematic, VF-21X0, 120 VAC, Eight Position Panelboard</t>
  </si>
  <si>
    <t>DWG-3241292</t>
  </si>
  <si>
    <t>Schematic, VF-21X0, DC Power System, Two PS, 46mm Seven Position Rail</t>
  </si>
  <si>
    <t>DWG-3241511</t>
  </si>
  <si>
    <t>Shop Drawing, VF-21**-27x65-46, Type A, Side Mount, Dual</t>
  </si>
  <si>
    <t>DWG-3882669</t>
  </si>
  <si>
    <t>Structure Mounting, VMS Type A, 8'–6" Side Mount Spacing</t>
  </si>
  <si>
    <t>DWG-3882670</t>
  </si>
  <si>
    <t>Site Riser, One VF-2120-27x65-46-A, One Traffic Cabinet with VFC</t>
  </si>
  <si>
    <t>DWG-4657292</t>
  </si>
  <si>
    <t>Final Assembly, VF-2120-27x65-46-A, 2" Hubs. Two Posts</t>
  </si>
  <si>
    <t>DWG-4663581</t>
  </si>
  <si>
    <t>Schematic, Signal, VF-2120-27x65-46-A</t>
  </si>
  <si>
    <t>DWG-4657387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</si>
  <si>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</si>
  <si>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</si>
  <si>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</si>
  <si>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</si>
  <si>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Shop Drawing, TC, 334, Aluminum, Ground Mount, COM, DOD, VFC</t>
  </si>
  <si>
    <t>DWG-3503177</t>
  </si>
  <si>
    <t>Schematic, Traffic Cabinet, 120 VAC, Two Fans</t>
  </si>
  <si>
    <t>DWG-3553918</t>
  </si>
  <si>
    <t>Final Assembly, TC, 334, Ground Mount, Aluminum, COM, DOD, NDL</t>
  </si>
  <si>
    <t>DWG-4659815</t>
  </si>
  <si>
    <t>Traffic Cabinet Drawings: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</si>
</sst>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quotePrefix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49" workbookViewId="0">
      <selection activeCell="I69" sqref="I6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70" t="s">
        <v>64</v>
      </c>
      <c r="E1" s="70"/>
      <c r="F1" s="70"/>
      <c r="G1" t="s">
        <v>55</v>
      </c>
    </row>
    <row r="2" spans="2:7" x14ac:dyDescent="0.25">
      <c r="B2" s="57" t="s">
        <v>0</v>
      </c>
      <c r="C2" s="58"/>
      <c r="D2" s="58"/>
      <c r="E2" s="58"/>
      <c r="F2" s="58"/>
      <c r="G2" s="78" t="s">
        <v>47</v>
      </c>
    </row>
    <row r="3" spans="2:7" ht="15.75" thickBot="1" x14ac:dyDescent="0.3">
      <c r="B3" s="74" t="s">
        <v>1</v>
      </c>
      <c r="C3" s="70"/>
      <c r="D3" s="76" t="s">
        <v>2</v>
      </c>
      <c r="E3" s="77"/>
      <c r="F3" s="77"/>
      <c r="G3" s="79"/>
    </row>
    <row r="4" spans="2:7" x14ac:dyDescent="0.25">
      <c r="B4" s="67" t="s">
        <v>3</v>
      </c>
      <c r="C4" s="68"/>
      <c r="D4" s="64" t="s">
        <v>50</v>
      </c>
      <c r="E4" s="64"/>
      <c r="F4" s="64"/>
      <c r="G4" s="30">
        <v>1</v>
      </c>
    </row>
    <row r="5" spans="2:7" x14ac:dyDescent="0.25">
      <c r="B5" s="35" t="s">
        <v>4</v>
      </c>
      <c r="C5" s="36"/>
      <c r="D5" s="65" t="s">
        <v>23</v>
      </c>
      <c r="E5" s="65"/>
      <c r="F5" s="65"/>
      <c r="G5" s="31"/>
    </row>
    <row r="6" spans="2:7" x14ac:dyDescent="0.25">
      <c r="B6" s="66" t="s">
        <v>5</v>
      </c>
      <c r="C6" s="21" t="s">
        <v>6</v>
      </c>
      <c r="D6" s="65" t="s">
        <v>56</v>
      </c>
      <c r="E6" s="65"/>
      <c r="F6" s="65"/>
      <c r="G6" s="31"/>
    </row>
    <row r="7" spans="2:7" x14ac:dyDescent="0.25">
      <c r="B7" s="66"/>
      <c r="C7" s="21" t="s">
        <v>7</v>
      </c>
      <c r="D7" s="65" t="s">
        <v>49</v>
      </c>
      <c r="E7" s="65"/>
      <c r="F7" s="65"/>
      <c r="G7" s="31"/>
    </row>
    <row r="8" spans="2:7" x14ac:dyDescent="0.25">
      <c r="B8" s="66"/>
      <c r="C8" s="21" t="s">
        <v>8</v>
      </c>
      <c r="D8" s="65" t="s">
        <v>57</v>
      </c>
      <c r="E8" s="65"/>
      <c r="F8" s="65"/>
      <c r="G8" s="31"/>
    </row>
    <row r="9" spans="2:7" x14ac:dyDescent="0.25">
      <c r="B9" s="66"/>
      <c r="C9" s="21" t="s">
        <v>9</v>
      </c>
      <c r="D9" s="48">
        <v>46</v>
      </c>
      <c r="E9" s="48"/>
      <c r="F9" s="48"/>
      <c r="G9" s="31"/>
    </row>
    <row r="10" spans="2:7" x14ac:dyDescent="0.25">
      <c r="B10" s="75" t="s">
        <v>10</v>
      </c>
      <c r="C10" s="65"/>
      <c r="D10" s="48">
        <v>27</v>
      </c>
      <c r="E10" s="48"/>
      <c r="F10" s="48"/>
      <c r="G10" s="31"/>
    </row>
    <row r="11" spans="2:7" x14ac:dyDescent="0.25">
      <c r="B11" s="75" t="s">
        <v>11</v>
      </c>
      <c r="C11" s="65"/>
      <c r="D11" s="48">
        <v>65</v>
      </c>
      <c r="E11" s="48"/>
      <c r="F11" s="48"/>
      <c r="G11" s="31"/>
    </row>
    <row r="12" spans="2:7" x14ac:dyDescent="0.25">
      <c r="B12" s="75" t="s">
        <v>12</v>
      </c>
      <c r="C12" s="65"/>
      <c r="D12" s="65" t="s">
        <v>15</v>
      </c>
      <c r="E12" s="65"/>
      <c r="F12" s="65"/>
      <c r="G12" s="31"/>
    </row>
    <row r="13" spans="2:7" x14ac:dyDescent="0.25">
      <c r="B13" s="75" t="s">
        <v>13</v>
      </c>
      <c r="C13" s="65"/>
      <c r="D13" s="48">
        <v>1</v>
      </c>
      <c r="E13" s="48"/>
      <c r="F13" s="48"/>
      <c r="G13" s="31"/>
    </row>
    <row r="14" spans="2:7" ht="15.75" thickBot="1" x14ac:dyDescent="0.3">
      <c r="B14" s="62" t="s">
        <v>52</v>
      </c>
      <c r="C14" s="63"/>
      <c r="D14" s="69" t="s">
        <v>58</v>
      </c>
      <c r="E14" s="69"/>
      <c r="F14" s="69"/>
      <c r="G14" s="32"/>
    </row>
    <row r="15" spans="2:7" ht="15.75" thickBot="1" x14ac:dyDescent="0.3"/>
    <row r="16" spans="2:7" x14ac:dyDescent="0.25">
      <c r="B16" s="57" t="s">
        <v>16</v>
      </c>
      <c r="C16" s="58"/>
      <c r="D16" s="58"/>
      <c r="E16" s="58"/>
      <c r="F16" s="59"/>
      <c r="G16" s="30">
        <v>1</v>
      </c>
    </row>
    <row r="17" spans="2:7" x14ac:dyDescent="0.25">
      <c r="B17" s="37" t="s">
        <v>1</v>
      </c>
      <c r="C17" s="38"/>
      <c r="D17" s="15" t="s">
        <v>2</v>
      </c>
      <c r="E17" s="15" t="s">
        <v>17</v>
      </c>
      <c r="F17" s="15" t="s">
        <v>18</v>
      </c>
      <c r="G17" s="31"/>
    </row>
    <row r="18" spans="2:7" x14ac:dyDescent="0.25">
      <c r="B18" s="35" t="s">
        <v>19</v>
      </c>
      <c r="C18" s="36"/>
      <c r="D18" s="21" t="s">
        <v>20</v>
      </c>
      <c r="E18" s="21" t="s">
        <v>21</v>
      </c>
      <c r="F18" s="21" t="s">
        <v>22</v>
      </c>
      <c r="G18" s="31"/>
    </row>
    <row r="19" spans="2:7" x14ac:dyDescent="0.25">
      <c r="B19" s="35" t="s">
        <v>19</v>
      </c>
      <c r="C19" s="36"/>
      <c r="D19" s="21" t="s">
        <v>14</v>
      </c>
      <c r="E19" s="21" t="s">
        <v>21</v>
      </c>
      <c r="F19" s="21" t="s">
        <v>22</v>
      </c>
      <c r="G19" s="31"/>
    </row>
    <row r="20" spans="2:7" x14ac:dyDescent="0.25">
      <c r="B20" s="35" t="s">
        <v>19</v>
      </c>
      <c r="C20" s="36"/>
      <c r="D20" s="21" t="s">
        <v>23</v>
      </c>
      <c r="E20" s="21" t="s">
        <v>21</v>
      </c>
      <c r="F20" s="21" t="s">
        <v>22</v>
      </c>
      <c r="G20" s="31"/>
    </row>
    <row r="21" spans="2:7" x14ac:dyDescent="0.25">
      <c r="B21" s="35" t="s">
        <v>19</v>
      </c>
      <c r="C21" s="36"/>
      <c r="D21" s="21" t="s">
        <v>24</v>
      </c>
      <c r="E21" s="21" t="s">
        <v>21</v>
      </c>
      <c r="F21" s="21" t="s">
        <v>22</v>
      </c>
      <c r="G21" s="31"/>
    </row>
    <row r="22" spans="2:7" x14ac:dyDescent="0.25">
      <c r="B22" s="35" t="s">
        <v>25</v>
      </c>
      <c r="C22" s="36"/>
      <c r="D22" s="21" t="s">
        <v>35</v>
      </c>
      <c r="E22" s="21" t="s">
        <v>21</v>
      </c>
      <c r="F22" s="21" t="s">
        <v>22</v>
      </c>
      <c r="G22" s="31"/>
    </row>
    <row r="23" spans="2:7" x14ac:dyDescent="0.25">
      <c r="B23" s="35" t="s">
        <v>25</v>
      </c>
      <c r="C23" s="36"/>
      <c r="D23" s="21" t="s">
        <v>36</v>
      </c>
      <c r="E23" s="21" t="s">
        <v>21</v>
      </c>
      <c r="F23" s="21" t="s">
        <v>22</v>
      </c>
      <c r="G23" s="31"/>
    </row>
    <row r="24" spans="2:7" x14ac:dyDescent="0.25">
      <c r="B24" s="35" t="s">
        <v>25</v>
      </c>
      <c r="C24" s="36"/>
      <c r="D24" s="21" t="s">
        <v>5</v>
      </c>
      <c r="E24" s="21" t="s">
        <v>21</v>
      </c>
      <c r="F24" s="21" t="s">
        <v>22</v>
      </c>
      <c r="G24" s="31"/>
    </row>
    <row r="25" spans="2:7" x14ac:dyDescent="0.25">
      <c r="B25" s="35" t="s">
        <v>26</v>
      </c>
      <c r="C25" s="36"/>
      <c r="D25" s="21" t="s">
        <v>36</v>
      </c>
      <c r="E25" s="21" t="s">
        <v>21</v>
      </c>
      <c r="F25" s="21" t="s">
        <v>22</v>
      </c>
      <c r="G25" s="31"/>
    </row>
    <row r="26" spans="2:7" x14ac:dyDescent="0.25">
      <c r="B26" s="35" t="s">
        <v>27</v>
      </c>
      <c r="C26" s="36"/>
      <c r="D26" s="25">
        <v>2</v>
      </c>
      <c r="E26" s="16" t="s">
        <v>38</v>
      </c>
      <c r="F26" s="21" t="s">
        <v>22</v>
      </c>
      <c r="G26" s="31"/>
    </row>
    <row r="27" spans="2:7" x14ac:dyDescent="0.25">
      <c r="B27" s="35" t="s">
        <v>28</v>
      </c>
      <c r="C27" s="36"/>
      <c r="D27" s="25">
        <v>1</v>
      </c>
      <c r="E27" s="16" t="s">
        <v>38</v>
      </c>
      <c r="F27" s="22" t="s">
        <v>38</v>
      </c>
      <c r="G27" s="31"/>
    </row>
    <row r="28" spans="2:7" x14ac:dyDescent="0.25">
      <c r="B28" s="35" t="s">
        <v>29</v>
      </c>
      <c r="C28" s="36"/>
      <c r="D28" s="25">
        <v>4</v>
      </c>
      <c r="E28" s="16" t="s">
        <v>38</v>
      </c>
      <c r="F28" s="22" t="s">
        <v>38</v>
      </c>
      <c r="G28" s="31"/>
    </row>
    <row r="29" spans="2:7" x14ac:dyDescent="0.25">
      <c r="B29" s="35" t="s">
        <v>30</v>
      </c>
      <c r="C29" s="36"/>
      <c r="D29" s="26" t="s">
        <v>53</v>
      </c>
      <c r="E29" s="16" t="s">
        <v>38</v>
      </c>
      <c r="F29" s="22" t="s">
        <v>38</v>
      </c>
      <c r="G29" s="31"/>
    </row>
    <row r="30" spans="2:7" x14ac:dyDescent="0.25">
      <c r="B30" s="35" t="s">
        <v>31</v>
      </c>
      <c r="C30" s="36"/>
      <c r="D30" s="26" t="s">
        <v>53</v>
      </c>
      <c r="E30" s="16" t="s">
        <v>38</v>
      </c>
      <c r="F30" s="22" t="s">
        <v>38</v>
      </c>
      <c r="G30" s="31"/>
    </row>
    <row r="31" spans="2:7" x14ac:dyDescent="0.25">
      <c r="B31" s="35" t="s">
        <v>32</v>
      </c>
      <c r="C31" s="36"/>
      <c r="D31" s="26" t="s">
        <v>53</v>
      </c>
      <c r="E31" s="16" t="s">
        <v>38</v>
      </c>
      <c r="F31" s="22" t="s">
        <v>38</v>
      </c>
      <c r="G31" s="31"/>
    </row>
    <row r="32" spans="2:7" x14ac:dyDescent="0.25">
      <c r="B32" s="23" t="s">
        <v>54</v>
      </c>
      <c r="C32" s="24"/>
      <c r="D32" s="26" t="s">
        <v>53</v>
      </c>
      <c r="E32" s="25" t="s">
        <v>38</v>
      </c>
      <c r="F32" s="22" t="s">
        <v>38</v>
      </c>
      <c r="G32" s="31"/>
    </row>
    <row r="33" spans="2:7" x14ac:dyDescent="0.25">
      <c r="B33" s="35" t="s">
        <v>61</v>
      </c>
      <c r="C33" s="36"/>
      <c r="D33" s="26" t="s">
        <v>37</v>
      </c>
      <c r="E33" s="16" t="s">
        <v>38</v>
      </c>
      <c r="F33" s="22" t="s">
        <v>38</v>
      </c>
      <c r="G33" s="31"/>
    </row>
    <row r="34" spans="2:7" x14ac:dyDescent="0.25">
      <c r="B34" s="35" t="s">
        <v>33</v>
      </c>
      <c r="C34" s="36"/>
      <c r="D34" s="25">
        <v>0</v>
      </c>
      <c r="E34" s="16" t="s">
        <v>38</v>
      </c>
      <c r="F34" s="22" t="s">
        <v>38</v>
      </c>
      <c r="G34" s="31"/>
    </row>
    <row r="35" spans="2:7" x14ac:dyDescent="0.25">
      <c r="B35" s="35" t="s">
        <v>34</v>
      </c>
      <c r="C35" s="36"/>
      <c r="D35" s="27">
        <v>1</v>
      </c>
      <c r="E35" s="27" t="s">
        <v>38</v>
      </c>
      <c r="F35" s="22" t="s">
        <v>38</v>
      </c>
      <c r="G35" s="31"/>
    </row>
    <row r="36" spans="2:7" ht="15.75" thickBot="1" x14ac:dyDescent="0.3">
      <c r="B36" s="33" t="s">
        <v>62</v>
      </c>
      <c r="C36" s="34"/>
      <c r="D36" s="28" t="s">
        <v>63</v>
      </c>
      <c r="E36" s="28"/>
      <c r="F36" s="29"/>
      <c r="G36" s="32"/>
    </row>
    <row r="37" spans="2:7" x14ac:dyDescent="0.25">
      <c r="B37" s="57" t="s">
        <v>48</v>
      </c>
      <c r="C37" s="58"/>
      <c r="D37" s="58"/>
      <c r="E37" s="58"/>
      <c r="F37" s="59"/>
      <c r="G37" s="30">
        <v>1</v>
      </c>
    </row>
    <row r="38" spans="2:7" x14ac:dyDescent="0.25">
      <c r="B38" s="60" t="s">
        <v>59</v>
      </c>
      <c r="C38" s="61"/>
      <c r="D38" s="16">
        <f>IF(B38="DOOR SWITCH 2 (TC)",1,"N/A")</f>
        <v>1</v>
      </c>
      <c r="E38" s="16">
        <f>IF(B38="DOOR SWITCH 2 (TC)",1,"N/A")</f>
        <v>1</v>
      </c>
      <c r="F38" s="17" t="str">
        <f>IF(B38="DOOR SWITCH 2 (TC)","VIP 1","N/A")</f>
        <v>VIP 1</v>
      </c>
      <c r="G38" s="31"/>
    </row>
    <row r="39" spans="2:7" x14ac:dyDescent="0.25">
      <c r="B39" s="19"/>
      <c r="C39" s="18"/>
      <c r="D39" s="16" t="s">
        <v>46</v>
      </c>
      <c r="E39" s="16" t="s">
        <v>38</v>
      </c>
      <c r="F39" s="17" t="str">
        <f>IF(B39="UPS","AUXILARY","N/A")</f>
        <v>N/A</v>
      </c>
      <c r="G39" s="31"/>
    </row>
    <row r="40" spans="2:7" x14ac:dyDescent="0.25">
      <c r="B40" s="54"/>
      <c r="C40" s="47"/>
      <c r="D40" s="16" t="s">
        <v>38</v>
      </c>
      <c r="E40" s="16" t="s">
        <v>38</v>
      </c>
      <c r="F40" s="17" t="str">
        <f>IF(B40="MINI DC I/O 1","ON DISPLAY INTERFACE","N/A")</f>
        <v>N/A</v>
      </c>
      <c r="G40" s="31"/>
    </row>
    <row r="41" spans="2:7" x14ac:dyDescent="0.25">
      <c r="B41" s="54"/>
      <c r="C41" s="47"/>
      <c r="D41" s="16" t="s">
        <v>38</v>
      </c>
      <c r="E41" s="16" t="s">
        <v>38</v>
      </c>
      <c r="F41" s="17" t="str">
        <f>IF(B41="MINI DC I/O 2","ON DISPLAY INTERFACE","N/A")</f>
        <v>N/A</v>
      </c>
      <c r="G41" s="31"/>
    </row>
    <row r="42" spans="2:7" x14ac:dyDescent="0.25">
      <c r="B42" s="54"/>
      <c r="C42" s="47"/>
      <c r="D42" s="16" t="s">
        <v>38</v>
      </c>
      <c r="E42" s="16" t="s">
        <v>38</v>
      </c>
      <c r="F42" s="17" t="str">
        <f>IF(B42="MINI DC I/O 3","ON DISPLAY INTERFACE","N/A")</f>
        <v>N/A</v>
      </c>
      <c r="G42" s="31"/>
    </row>
    <row r="43" spans="2:7" x14ac:dyDescent="0.25">
      <c r="B43" s="54" t="s">
        <v>51</v>
      </c>
      <c r="C43" s="47"/>
      <c r="D43" s="16" t="s">
        <v>38</v>
      </c>
      <c r="E43" s="16" t="s">
        <v>38</v>
      </c>
      <c r="F43" s="17" t="str">
        <f>IF(B43="MINI DC I/O 4","ON DISPLAY INTERFACE","N/A")</f>
        <v>N/A</v>
      </c>
      <c r="G43" s="31"/>
    </row>
    <row r="44" spans="2:7" x14ac:dyDescent="0.25">
      <c r="B44" s="54" t="s">
        <v>51</v>
      </c>
      <c r="C44" s="47"/>
      <c r="D44" s="16" t="s">
        <v>38</v>
      </c>
      <c r="E44" s="16" t="s">
        <v>38</v>
      </c>
      <c r="F44" s="17" t="str">
        <f>IF(B44="MINI DC I/O 5","ON DISPLAY INTERFACE","N/A")</f>
        <v>N/A</v>
      </c>
      <c r="G44" s="31"/>
    </row>
    <row r="45" spans="2:7" ht="15.75" thickBot="1" x14ac:dyDescent="0.3">
      <c r="B45" s="55" t="s">
        <v>51</v>
      </c>
      <c r="C45" s="56"/>
      <c r="D45" s="14" t="s">
        <v>38</v>
      </c>
      <c r="E45" s="14" t="s">
        <v>38</v>
      </c>
      <c r="F45" s="20" t="str">
        <f>IF(B45="MINI DC I/O 6","ON DISPLAY INTERFACE","N/A")</f>
        <v>N/A</v>
      </c>
      <c r="G45" s="32"/>
    </row>
    <row r="46" spans="2:7" ht="15.75" thickBot="1" x14ac:dyDescent="0.3">
      <c r="B46" s="2"/>
      <c r="C46" s="13"/>
      <c r="D46" s="13"/>
      <c r="E46" s="12"/>
      <c r="F46" s="5"/>
      <c r="G46" s="9"/>
    </row>
    <row r="47" spans="2:7" x14ac:dyDescent="0.25">
      <c r="B47" s="44" t="s">
        <v>45</v>
      </c>
      <c r="C47" s="45"/>
      <c r="D47" s="45"/>
      <c r="E47" s="45"/>
      <c r="F47" s="45"/>
      <c r="G47" s="71"/>
    </row>
    <row r="48" spans="2:7" x14ac:dyDescent="0.25">
      <c r="B48" s="51" t="s">
        <v>41</v>
      </c>
      <c r="C48" s="52"/>
      <c r="D48" s="53"/>
      <c r="E48" s="46" t="s">
        <v>46</v>
      </c>
      <c r="F48" s="47"/>
      <c r="G48" s="72"/>
    </row>
    <row r="49" spans="2:7" x14ac:dyDescent="0.25">
      <c r="B49" s="39" t="s">
        <v>42</v>
      </c>
      <c r="C49" s="40"/>
      <c r="D49" s="40"/>
      <c r="E49" s="48" t="s">
        <v>46</v>
      </c>
      <c r="F49" s="48"/>
      <c r="G49" s="72"/>
    </row>
    <row r="50" spans="2:7" x14ac:dyDescent="0.25">
      <c r="B50" s="39" t="s">
        <v>43</v>
      </c>
      <c r="C50" s="40"/>
      <c r="D50" s="40"/>
      <c r="E50" s="48" t="s">
        <v>46</v>
      </c>
      <c r="F50" s="48"/>
      <c r="G50" s="72"/>
    </row>
    <row r="51" spans="2:7" ht="15.75" thickBot="1" x14ac:dyDescent="0.3">
      <c r="B51" s="41" t="s">
        <v>44</v>
      </c>
      <c r="C51" s="42"/>
      <c r="D51" s="43"/>
      <c r="E51" s="49" t="s">
        <v>46</v>
      </c>
      <c r="F51" s="50"/>
      <c r="G51" s="73"/>
    </row>
    <row r="52" spans="2:7" x14ac:dyDescent="0.25">
      <c r="B52" s="2"/>
      <c r="C52" s="13"/>
      <c r="D52" s="13"/>
      <c r="E52" s="12"/>
      <c r="F52" s="5"/>
      <c r="G52" s="9"/>
    </row>
    <row r="53" spans="2:7" x14ac:dyDescent="0.25">
      <c r="B53" s="2"/>
      <c r="C53" s="13"/>
      <c r="D53" s="13"/>
      <c r="E53" s="12"/>
      <c r="F53" s="5"/>
      <c r="G53" s="9"/>
    </row>
    <row r="54" spans="2:7" ht="15.75" thickBot="1" x14ac:dyDescent="0.3"/>
    <row r="55" spans="2:7" x14ac:dyDescent="0.25">
      <c r="B55" s="10" t="s">
        <v>39</v>
      </c>
      <c r="C55" s="11"/>
      <c r="D55" s="11"/>
      <c r="E55" s="11"/>
      <c r="F55" s="11"/>
      <c r="G55" s="1"/>
    </row>
    <row r="56" spans="2:7" x14ac:dyDescent="0.25">
      <c r="B56" s="4" t="s">
        <v>65</v>
      </c>
      <c r="C56" s="2"/>
      <c r="D56" s="2"/>
      <c r="E56" s="2"/>
      <c r="F56" s="2"/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x14ac:dyDescent="0.25">
      <c r="B61" s="4" t="s">
        <v>74</v>
      </c>
      <c r="D61" s="2"/>
      <c r="E61" s="2"/>
      <c r="F61" s="2" t="s">
        <v>75</v>
      </c>
      <c r="G61" s="3"/>
    </row>
    <row r="62" spans="2:7" x14ac:dyDescent="0.25">
      <c r="B62" s="4" t="s">
        <v>76</v>
      </c>
      <c r="D62" s="2"/>
      <c r="E62" s="2"/>
      <c r="F62" s="2" t="s">
        <v>77</v>
      </c>
      <c r="G62" s="3"/>
    </row>
    <row r="63" spans="2:7" x14ac:dyDescent="0.25">
      <c r="B63" s="4" t="s">
        <v>78</v>
      </c>
      <c r="D63" s="2"/>
      <c r="E63" s="2"/>
      <c r="F63" s="2" t="s">
        <v>79</v>
      </c>
      <c r="G63" s="3"/>
    </row>
    <row r="64" spans="2:7" x14ac:dyDescent="0.25">
      <c r="B64" s="4" t="s">
        <v>80</v>
      </c>
      <c r="D64" s="2"/>
      <c r="E64" s="2"/>
      <c r="F64" s="2" t="s">
        <v>81</v>
      </c>
      <c r="G64" s="3"/>
    </row>
    <row r="65" spans="2:7" x14ac:dyDescent="0.25">
      <c r="B65" s="80" t="s">
        <v>92</v>
      </c>
      <c r="D65" s="2"/>
      <c r="E65" s="2"/>
      <c r="F65" s="2"/>
      <c r="G65" s="3"/>
    </row>
    <row r="66" spans="2:7" x14ac:dyDescent="0.25">
      <c r="B66" s="4" t="s">
        <v>82</v>
      </c>
      <c r="D66" s="2"/>
      <c r="E66" s="2"/>
      <c r="F66" s="2" t="s">
        <v>83</v>
      </c>
      <c r="G66" s="3"/>
    </row>
    <row r="67" spans="2:7" x14ac:dyDescent="0.25">
      <c r="B67" s="4" t="s">
        <v>84</v>
      </c>
      <c r="D67" s="2"/>
      <c r="E67" s="2"/>
      <c r="F67" s="2" t="s">
        <v>85</v>
      </c>
      <c r="G67" s="3"/>
    </row>
    <row r="68" spans="2:7" x14ac:dyDescent="0.25">
      <c r="B68" s="4" t="s">
        <v>86</v>
      </c>
      <c r="D68" s="2"/>
      <c r="E68" s="2"/>
      <c r="F68" s="2" t="s">
        <v>87</v>
      </c>
      <c r="G68" s="3"/>
    </row>
    <row r="69" spans="2:7" x14ac:dyDescent="0.25">
      <c r="B69" s="4" t="s">
        <v>88</v>
      </c>
      <c r="D69" s="2"/>
      <c r="E69" s="2"/>
      <c r="F69" s="2" t="s">
        <v>89</v>
      </c>
      <c r="G69" s="3"/>
    </row>
    <row r="70" spans="2:7" ht="15.75" thickBot="1" x14ac:dyDescent="0.3">
      <c r="B70" s="6" t="s">
        <v>90</v>
      </c>
      <c r="C70" s="7"/>
      <c r="D70" s="7"/>
      <c r="E70" s="7"/>
      <c r="F70" s="7" t="s">
        <v>91</v>
      </c>
      <c r="G70" s="8"/>
    </row>
    <row r="72" spans="2:7" x14ac:dyDescent="0.25">
      <c r="B72" t="s">
        <v>40</v>
      </c>
    </row>
  </sheetData>
  <mergeCells count="65">
    <mergeCell ref="D1:F1"/>
    <mergeCell ref="G37:G45"/>
    <mergeCell ref="G47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4:F14"/>
    <mergeCell ref="B42:C42"/>
    <mergeCell ref="B43:C43"/>
    <mergeCell ref="B44:C44"/>
    <mergeCell ref="B45:C45"/>
    <mergeCell ref="B18:C18"/>
    <mergeCell ref="B19:C19"/>
    <mergeCell ref="B20:C20"/>
    <mergeCell ref="B21:C21"/>
    <mergeCell ref="B22:C22"/>
    <mergeCell ref="B37:F37"/>
    <mergeCell ref="B38:C38"/>
    <mergeCell ref="B40:C40"/>
    <mergeCell ref="B41:C41"/>
    <mergeCell ref="B49:D49"/>
    <mergeCell ref="B50:D50"/>
    <mergeCell ref="B51:D51"/>
    <mergeCell ref="B47:F47"/>
    <mergeCell ref="E48:F48"/>
    <mergeCell ref="E49:F49"/>
    <mergeCell ref="E50:F50"/>
    <mergeCell ref="E51:F51"/>
    <mergeCell ref="B48:D48"/>
    <mergeCell ref="G16:G36"/>
    <mergeCell ref="B36:C36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9" xr:uid="{00000000-0002-0000-0000-00000E000000}">
      <formula1>"CONTROL EQUIPMENT,ENTIRE DISPLAY,N/A"</formula1>
    </dataValidation>
    <dataValidation type="list" errorStyle="warning" allowBlank="1" showInputMessage="1" showErrorMessage="1" sqref="C39" xr:uid="{00000000-0002-0000-0000-00000F000000}">
      <formula1>"ALPHA FXM SERIES,TRIPPLITE,'"</formula1>
    </dataValidation>
    <dataValidation type="list" allowBlank="1" showInputMessage="1" showErrorMessage="1" sqref="B39" xr:uid="{00000000-0002-0000-0000-000010000000}">
      <formula1>"UPS,'"</formula1>
    </dataValidation>
    <dataValidation type="list" allowBlank="1" showInputMessage="1" showErrorMessage="1" sqref="B40" xr:uid="{00000000-0002-0000-0000-000011000000}">
      <formula1>"MINI DC I/O 1,'"</formula1>
    </dataValidation>
    <dataValidation type="list" allowBlank="1" showInputMessage="1" showErrorMessage="1" sqref="B41:C41" xr:uid="{00000000-0002-0000-0000-000012000000}">
      <formula1>"MINI DC I/O 2,'"</formula1>
    </dataValidation>
    <dataValidation type="list" allowBlank="1" showInputMessage="1" showErrorMessage="1" sqref="B42:C42" xr:uid="{00000000-0002-0000-0000-000013000000}">
      <formula1>"MINI DC I/O 3,'"</formula1>
    </dataValidation>
    <dataValidation type="list" allowBlank="1" showInputMessage="1" showErrorMessage="1" sqref="B43:C43" xr:uid="{00000000-0002-0000-0000-000014000000}">
      <formula1>"MINI DC I/O 4,'"</formula1>
    </dataValidation>
    <dataValidation type="list" allowBlank="1" showInputMessage="1" showErrorMessage="1" sqref="B44:C44" xr:uid="{00000000-0002-0000-0000-000015000000}">
      <formula1>"MINI DC I/O 5,'"</formula1>
    </dataValidation>
    <dataValidation type="list" allowBlank="1" showInputMessage="1" showErrorMessage="1" sqref="B45:C45" xr:uid="{00000000-0002-0000-0000-000016000000}">
      <formula1>"MINI DC I/O 6,'"</formula1>
    </dataValidation>
    <dataValidation type="list" errorStyle="warning" allowBlank="1" showInputMessage="1" showErrorMessage="1" sqref="D35:D36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Conn Dot</Notes1>
    <Model_x0020_Number xmlns="60f23eb2-5cd4-4b04-9c2e-17a4528dea34">VF-2120-27X65-46-A</Model_x0020_Number>
    <OrderProject_x0020_ID xmlns="60f23eb2-5cd4-4b04-9c2e-17a4528dea34">C27573</OrderProject_x0020_ID>
    <Rev xmlns="63c2c479-d606-4150-9495-4e4a0a1fffcf">00</Rev>
    <PartNum xmlns="63c2c479-d606-4150-9495-4e4a0a1fffcf" xsi:nil="true"/>
    <DocNumber xmlns="63c2c479-d606-4150-9495-4e4a0a1fffcf">DD4657300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39237-AE09-42C4-A067-224A0996C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041871-FA5E-49B2-BAE9-8ED946065C23}">
  <ds:schemaRefs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F0A74E-910E-4A0B-AC4B-D976F384A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C27573 Connecticut DOT, Site Config, VF-2120-27X65-46-A</dc:title>
  <dc:creator>Dan Muzzey</dc:creator>
  <cp:lastModifiedBy>Sarah Sutton</cp:lastModifiedBy>
  <cp:lastPrinted>2020-05-08T14:49:50Z</cp:lastPrinted>
  <dcterms:created xsi:type="dcterms:W3CDTF">2017-03-27T20:46:42Z</dcterms:created>
  <dcterms:modified xsi:type="dcterms:W3CDTF">2020-05-08T14:49:57Z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