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9DBD39AC-F523-45B2-A6CE-7B1609FC835E}" xr6:coauthVersionLast="41" xr6:coauthVersionMax="41" xr10:uidLastSave="{00000000-0000-0000-0000-000000000000}"/>
  <bookViews>
    <workbookView xWindow="-57720" yWindow="-298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<sst xmlns="http://schemas.openxmlformats.org/spreadsheetml/2006/main" count="138" uniqueCount="76">
  <si>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</si>
  <si>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</si>
  <si>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</si>
  <si>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</si>
  <si>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</si>
  <si>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</si>
  <si>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</si>
  <si>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</si>
  <si>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</si>
  <si>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</si>
  <si>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</si>
  <si>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</si>
  <si>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</si>
  <si>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</si>
  <si>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</si>
  <si>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</si>
  <si>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</si>
  <si>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</si>
  <si>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</si>
  <si>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</si>
  <si>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</si>
  <si>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</si>
  <si>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</si>
  <si>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</si>
  <si>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</si>
  <si>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</si>
  <si>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</si>
  <si>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</si>
  <si>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</si>
  <si>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</si>
  <si>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</si>
  <si>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</si>
  <si>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</si>
  <si>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</si>
  <si>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</si>
  <si>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</si>
  <si>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</si>
  <si>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</si>
  <si>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</si>
  <si>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</si>
  <si>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</si>
  <si>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</si>
  <si>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</si>
  <si>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</si>
  <si>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</si>
  <si>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</si>
  <si>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</si>
  <si>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</si>
  <si>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</si>
  <si>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</si>
  <si>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</si>
  <si>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</si>
  <si>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</si>
  <si>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</si>
  <si>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</si>
  <si>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</si>
  <si>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</si>
  <si>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</si>
  <si>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</si>
  <si>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</si>
  <si>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</si>
  <si>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UPS</t>
  </si>
  <si>
    <t>ALPHA FXM SERIES</t>
  </si>
  <si>
    <t>ENTIRE DISPLAY</t>
  </si>
  <si>
    <t>C27769 Florida DOT, Site Config, VF-2020-96x400-20-RGB Gen IV</t>
  </si>
  <si>
    <t>DD4204927</t>
  </si>
  <si>
    <t>Shop Drawing, VF-20**-96x400-20-*</t>
  </si>
  <si>
    <t>Schematic, VF-20X0, Service Control Panel, 120 VAC, 2 Display UPS</t>
  </si>
  <si>
    <t>DWG-3580631</t>
  </si>
  <si>
    <t xml:space="preserve">DWG-3670135 </t>
  </si>
  <si>
    <t>Schematic, Signal, VF-2020 Generic by Bay, Airflow Sensors</t>
  </si>
  <si>
    <t xml:space="preserve">DWG-3935968 </t>
  </si>
  <si>
    <t>Site Riser, 1 VF-2X20, Vanguard® Field Controller in TC, 1–2 UPS System</t>
  </si>
  <si>
    <t>DWG-4068327</t>
  </si>
  <si>
    <t>Rear Electrical, VF-2020-96x400-20-RGB, Auxiliary Control Panel, AFS</t>
  </si>
  <si>
    <t>DWG-4205134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</si>
</sst>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17" workbookViewId="0">
      <selection activeCell="E29" sqref="E2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35" t="s">
        <v>64</v>
      </c>
      <c r="E1" s="35"/>
      <c r="F1" s="35"/>
      <c r="G1" t="s">
        <v>57</v>
      </c>
    </row>
    <row r="2" spans="2:7" x14ac:dyDescent="0.25">
      <c r="B2" s="67" t="s">
        <v>0</v>
      </c>
      <c r="C2" s="68"/>
      <c r="D2" s="68"/>
      <c r="E2" s="68"/>
      <c r="F2" s="69"/>
      <c r="G2" s="80" t="s">
        <v>48</v>
      </c>
    </row>
    <row r="3" spans="2:7" ht="15.75" thickBot="1" x14ac:dyDescent="0.3">
      <c r="B3" s="75" t="s">
        <v>1</v>
      </c>
      <c r="C3" s="76"/>
      <c r="D3" s="78" t="s">
        <v>2</v>
      </c>
      <c r="E3" s="76"/>
      <c r="F3" s="79"/>
      <c r="G3" s="81"/>
    </row>
    <row r="4" spans="2:7" x14ac:dyDescent="0.25">
      <c r="B4" s="23" t="s">
        <v>3</v>
      </c>
      <c r="C4" s="22"/>
      <c r="D4" s="62" t="s">
        <v>51</v>
      </c>
      <c r="E4" s="62"/>
      <c r="F4" s="62"/>
      <c r="G4" s="59">
        <v>1</v>
      </c>
    </row>
    <row r="5" spans="2:7" x14ac:dyDescent="0.25">
      <c r="B5" s="23" t="s">
        <v>4</v>
      </c>
      <c r="C5" s="22"/>
      <c r="D5" s="62" t="s">
        <v>53</v>
      </c>
      <c r="E5" s="62"/>
      <c r="F5" s="62"/>
      <c r="G5" s="60"/>
    </row>
    <row r="6" spans="2:7" x14ac:dyDescent="0.25">
      <c r="B6" s="53" t="s">
        <v>5</v>
      </c>
      <c r="C6" s="22" t="s">
        <v>6</v>
      </c>
      <c r="D6" s="62" t="s">
        <v>58</v>
      </c>
      <c r="E6" s="62"/>
      <c r="F6" s="62"/>
      <c r="G6" s="60"/>
    </row>
    <row r="7" spans="2:7" x14ac:dyDescent="0.25">
      <c r="B7" s="53"/>
      <c r="C7" s="22" t="s">
        <v>7</v>
      </c>
      <c r="D7" s="62" t="s">
        <v>50</v>
      </c>
      <c r="E7" s="62"/>
      <c r="F7" s="62"/>
      <c r="G7" s="60"/>
    </row>
    <row r="8" spans="2:7" x14ac:dyDescent="0.25">
      <c r="B8" s="53"/>
      <c r="C8" s="22" t="s">
        <v>8</v>
      </c>
      <c r="D8" s="62" t="s">
        <v>59</v>
      </c>
      <c r="E8" s="62"/>
      <c r="F8" s="62"/>
      <c r="G8" s="60"/>
    </row>
    <row r="9" spans="2:7" x14ac:dyDescent="0.25">
      <c r="B9" s="53"/>
      <c r="C9" s="22" t="s">
        <v>9</v>
      </c>
      <c r="D9" s="43">
        <v>20</v>
      </c>
      <c r="E9" s="43"/>
      <c r="F9" s="43"/>
      <c r="G9" s="60"/>
    </row>
    <row r="10" spans="2:7" x14ac:dyDescent="0.25">
      <c r="B10" s="77" t="s">
        <v>10</v>
      </c>
      <c r="C10" s="62"/>
      <c r="D10" s="43">
        <v>96</v>
      </c>
      <c r="E10" s="43"/>
      <c r="F10" s="43"/>
      <c r="G10" s="60"/>
    </row>
    <row r="11" spans="2:7" x14ac:dyDescent="0.25">
      <c r="B11" s="77" t="s">
        <v>11</v>
      </c>
      <c r="C11" s="62"/>
      <c r="D11" s="43">
        <v>400</v>
      </c>
      <c r="E11" s="43"/>
      <c r="F11" s="43"/>
      <c r="G11" s="60"/>
    </row>
    <row r="12" spans="2:7" x14ac:dyDescent="0.25">
      <c r="B12" s="77" t="s">
        <v>12</v>
      </c>
      <c r="C12" s="62"/>
      <c r="D12" s="62" t="s">
        <v>15</v>
      </c>
      <c r="E12" s="62"/>
      <c r="F12" s="62"/>
      <c r="G12" s="60"/>
    </row>
    <row r="13" spans="2:7" x14ac:dyDescent="0.25">
      <c r="B13" s="77" t="s">
        <v>13</v>
      </c>
      <c r="C13" s="62"/>
      <c r="D13" s="43">
        <v>1</v>
      </c>
      <c r="E13" s="43"/>
      <c r="F13" s="43"/>
      <c r="G13" s="60"/>
    </row>
    <row r="14" spans="2:7" ht="15.75" thickBot="1" x14ac:dyDescent="0.3">
      <c r="B14" s="65" t="s">
        <v>54</v>
      </c>
      <c r="C14" s="66"/>
      <c r="D14" s="49" t="s">
        <v>60</v>
      </c>
      <c r="E14" s="49"/>
      <c r="F14" s="49"/>
      <c r="G14" s="61"/>
    </row>
    <row r="15" spans="2:7" ht="15.75" thickBot="1" x14ac:dyDescent="0.3"/>
    <row r="16" spans="2:7" x14ac:dyDescent="0.25">
      <c r="B16" s="67" t="s">
        <v>16</v>
      </c>
      <c r="C16" s="68"/>
      <c r="D16" s="68"/>
      <c r="E16" s="68"/>
      <c r="F16" s="69"/>
      <c r="G16" s="56">
        <v>1</v>
      </c>
    </row>
    <row r="17" spans="2:7" x14ac:dyDescent="0.25">
      <c r="B17" s="54" t="s">
        <v>1</v>
      </c>
      <c r="C17" s="55"/>
      <c r="D17" s="14" t="s">
        <v>2</v>
      </c>
      <c r="E17" s="14" t="s">
        <v>17</v>
      </c>
      <c r="F17" s="14" t="s">
        <v>18</v>
      </c>
      <c r="G17" s="57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7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7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7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7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7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7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7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7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57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7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7"/>
    </row>
    <row r="29" spans="2:7" x14ac:dyDescent="0.25">
      <c r="B29" s="27" t="s">
        <v>30</v>
      </c>
      <c r="C29" s="26"/>
      <c r="D29" s="28">
        <v>4</v>
      </c>
      <c r="E29" s="17" t="s">
        <v>45</v>
      </c>
      <c r="F29" s="24" t="s">
        <v>39</v>
      </c>
      <c r="G29" s="57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7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7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7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7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7"/>
    </row>
    <row r="35" spans="2:7" ht="15.75" thickBot="1" x14ac:dyDescent="0.3">
      <c r="B35" s="5" t="s">
        <v>35</v>
      </c>
      <c r="C35" s="16"/>
      <c r="D35" s="13">
        <v>2</v>
      </c>
      <c r="E35" s="13" t="s">
        <v>39</v>
      </c>
      <c r="F35" s="15" t="s">
        <v>39</v>
      </c>
      <c r="G35" s="58"/>
    </row>
    <row r="36" spans="2:7" x14ac:dyDescent="0.25">
      <c r="B36" s="67" t="s">
        <v>49</v>
      </c>
      <c r="C36" s="68"/>
      <c r="D36" s="68"/>
      <c r="E36" s="68"/>
      <c r="F36" s="69"/>
      <c r="G36" s="59">
        <v>1</v>
      </c>
    </row>
    <row r="37" spans="2:7" x14ac:dyDescent="0.25">
      <c r="B37" s="70"/>
      <c r="C37" s="7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0"/>
    </row>
    <row r="38" spans="2:7" x14ac:dyDescent="0.25">
      <c r="B38" s="20" t="s">
        <v>61</v>
      </c>
      <c r="C38" s="19" t="s">
        <v>62</v>
      </c>
      <c r="D38" s="17" t="s">
        <v>63</v>
      </c>
      <c r="E38" s="17" t="s">
        <v>39</v>
      </c>
      <c r="F38" s="18" t="str">
        <f>IF(B38="UPS","AUXILARY","N/A")</f>
        <v>AUXILARY</v>
      </c>
      <c r="G38" s="60"/>
    </row>
    <row r="39" spans="2:7" x14ac:dyDescent="0.25">
      <c r="B39" s="50"/>
      <c r="C39" s="42"/>
      <c r="D39" s="17" t="s">
        <v>39</v>
      </c>
      <c r="E39" s="17" t="s">
        <v>39</v>
      </c>
      <c r="F39" s="18" t="str">
        <f>IF(B39="MINI DC I/O 1","ON DISPLAY INTERFACE","N/A")</f>
        <v>N/A</v>
      </c>
      <c r="G39" s="60"/>
    </row>
    <row r="40" spans="2:7" x14ac:dyDescent="0.25">
      <c r="B40" s="50"/>
      <c r="C40" s="42"/>
      <c r="D40" s="17" t="s">
        <v>39</v>
      </c>
      <c r="E40" s="17" t="s">
        <v>39</v>
      </c>
      <c r="F40" s="18" t="str">
        <f>IF(B40="MINI DC I/O 2","ON DISPLAY INTERFACE","N/A")</f>
        <v>N/A</v>
      </c>
      <c r="G40" s="60"/>
    </row>
    <row r="41" spans="2:7" x14ac:dyDescent="0.25">
      <c r="B41" s="50"/>
      <c r="C41" s="42"/>
      <c r="D41" s="17" t="s">
        <v>39</v>
      </c>
      <c r="E41" s="17" t="s">
        <v>39</v>
      </c>
      <c r="F41" s="18" t="str">
        <f>IF(B41="MINI DC I/O 3","ON DISPLAY INTERFACE","N/A")</f>
        <v>N/A</v>
      </c>
      <c r="G41" s="60"/>
    </row>
    <row r="42" spans="2:7" x14ac:dyDescent="0.25">
      <c r="B42" s="50" t="s">
        <v>52</v>
      </c>
      <c r="C42" s="42"/>
      <c r="D42" s="17" t="s">
        <v>39</v>
      </c>
      <c r="E42" s="17" t="s">
        <v>39</v>
      </c>
      <c r="F42" s="18" t="str">
        <f>IF(B42="MINI DC I/O 4","ON DISPLAY INTERFACE","N/A")</f>
        <v>N/A</v>
      </c>
      <c r="G42" s="60"/>
    </row>
    <row r="43" spans="2:7" x14ac:dyDescent="0.25">
      <c r="B43" s="50" t="s">
        <v>52</v>
      </c>
      <c r="C43" s="42"/>
      <c r="D43" s="17" t="s">
        <v>39</v>
      </c>
      <c r="E43" s="17" t="s">
        <v>39</v>
      </c>
      <c r="F43" s="18" t="str">
        <f>IF(B43="MINI DC I/O 5","ON DISPLAY INTERFACE","N/A")</f>
        <v>N/A</v>
      </c>
      <c r="G43" s="60"/>
    </row>
    <row r="44" spans="2:7" ht="15.75" thickBot="1" x14ac:dyDescent="0.3">
      <c r="B44" s="63" t="s">
        <v>52</v>
      </c>
      <c r="C44" s="64"/>
      <c r="D44" s="13" t="s">
        <v>39</v>
      </c>
      <c r="E44" s="13" t="s">
        <v>39</v>
      </c>
      <c r="F44" s="21" t="str">
        <f>IF(B44="MINI DC I/O 6","ON DISPLAY INTERFACE","N/A")</f>
        <v>N/A</v>
      </c>
      <c r="G44" s="61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9" t="s">
        <v>46</v>
      </c>
      <c r="C46" s="40"/>
      <c r="D46" s="40"/>
      <c r="E46" s="40"/>
      <c r="F46" s="40"/>
      <c r="G46" s="72"/>
    </row>
    <row r="47" spans="2:7" x14ac:dyDescent="0.25">
      <c r="B47" s="46" t="s">
        <v>42</v>
      </c>
      <c r="C47" s="47"/>
      <c r="D47" s="48"/>
      <c r="E47" s="41" t="s">
        <v>47</v>
      </c>
      <c r="F47" s="42"/>
      <c r="G47" s="73"/>
    </row>
    <row r="48" spans="2:7" x14ac:dyDescent="0.25">
      <c r="B48" s="51" t="s">
        <v>43</v>
      </c>
      <c r="C48" s="52"/>
      <c r="D48" s="52"/>
      <c r="E48" s="43" t="s">
        <v>47</v>
      </c>
      <c r="F48" s="43"/>
      <c r="G48" s="73"/>
    </row>
    <row r="49" spans="2:7" x14ac:dyDescent="0.25">
      <c r="B49" s="51" t="s">
        <v>44</v>
      </c>
      <c r="C49" s="52"/>
      <c r="D49" s="52"/>
      <c r="E49" s="43" t="s">
        <v>47</v>
      </c>
      <c r="F49" s="43"/>
      <c r="G49" s="73"/>
    </row>
    <row r="50" spans="2:7" ht="15.75" thickBot="1" x14ac:dyDescent="0.3">
      <c r="B50" s="36" t="s">
        <v>45</v>
      </c>
      <c r="C50" s="37"/>
      <c r="D50" s="38"/>
      <c r="E50" s="44" t="s">
        <v>47</v>
      </c>
      <c r="F50" s="45"/>
      <c r="G50" s="74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3" t="s">
        <v>66</v>
      </c>
      <c r="C55" s="34"/>
      <c r="D55" s="34"/>
      <c r="E55" s="2" t="s">
        <v>68</v>
      </c>
      <c r="F55" s="2"/>
      <c r="G55" s="3"/>
    </row>
    <row r="56" spans="2:7" x14ac:dyDescent="0.25">
      <c r="B56" s="33" t="s">
        <v>67</v>
      </c>
      <c r="C56" s="34"/>
      <c r="D56" s="34"/>
      <c r="E56" s="2" t="s">
        <v>69</v>
      </c>
      <c r="F56" s="2"/>
      <c r="G56" s="3"/>
    </row>
    <row r="57" spans="2:7" x14ac:dyDescent="0.25">
      <c r="B57" s="33" t="s">
        <v>70</v>
      </c>
      <c r="C57" s="34"/>
      <c r="D57" s="34"/>
      <c r="E57" s="2" t="s">
        <v>71</v>
      </c>
      <c r="F57" s="2"/>
      <c r="G57" s="3"/>
    </row>
    <row r="58" spans="2:7" x14ac:dyDescent="0.25">
      <c r="B58" s="33" t="s">
        <v>72</v>
      </c>
      <c r="C58" s="34"/>
      <c r="D58" s="34"/>
      <c r="E58" s="32" t="s">
        <v>73</v>
      </c>
      <c r="F58" s="2"/>
      <c r="G58" s="3"/>
    </row>
    <row r="59" spans="2:7" x14ac:dyDescent="0.25">
      <c r="B59" s="33" t="s">
        <v>74</v>
      </c>
      <c r="C59" s="34"/>
      <c r="D59" s="34"/>
      <c r="E59" s="32" t="s">
        <v>75</v>
      </c>
      <c r="F59" s="2"/>
      <c r="G59" s="3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41</v>
      </c>
    </row>
  </sheetData>
  <mergeCells count="50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C27769</OrderProject_x0020_ID>
    <Rev xmlns="63c2c479-d606-4150-9495-4e4a0a1fffcf">00</Rev>
    <PartNum xmlns="63c2c479-d606-4150-9495-4e4a0a1fffcf" xsi:nil="true"/>
    <DocNumber xmlns="63c2c479-d606-4150-9495-4e4a0a1fffcf">DD4204927</DocNumber>
  </documentManagement>
</p:properties>
</file>

<file path=customXml/itemProps1.xml><?xml version="1.0" encoding="utf-8"?>
<ds:datastoreItem xmlns:ds="http://schemas.openxmlformats.org/officeDocument/2006/customXml" ds:itemID="{865D4877-33DF-4129-A1E3-70342AF44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2FD924-30EE-42E9-8D7F-85ECE6E3DA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1B9F7F-EF64-4924-AEFD-235981208542}">
  <ds:schemaRefs>
    <ds:schemaRef ds:uri="63c2c479-d606-4150-9495-4e4a0a1fffcf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0f23eb2-5cd4-4b04-9c2e-17a4528dea3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C27769 Florida DOT, Site Config, VF-2020-96x400-20-RGB Gen IV</dc:title>
  <dc:creator>Dan Muzzey</dc:creator>
  <cp:lastModifiedBy>Corey Holmlund</cp:lastModifiedBy>
  <cp:lastPrinted>2019-06-24T21:01:36Z</cp:lastPrinted>
  <dcterms:created xsi:type="dcterms:W3CDTF">2017-03-27T20:46:42Z</dcterms:created>
  <dcterms:modified xsi:type="dcterms:W3CDTF">2019-08-08T15:02:54Z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