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A8D0A309-C2F8-415D-92BF-FF64B90814BC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8" i="1"/>
  <c r="F37" i="1"/>
  <c r="F36" i="1"/>
  <c r="F35" i="1"/>
  <c r="F34" i="1"/>
  <c r="F33" i="1"/>
  <c r="F31" i="1" l="1"/>
  <c r="E31" i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<sst xmlns="http://schemas.openxmlformats.org/spreadsheetml/2006/main" count="127" uniqueCount="83">
  <si>
    <t>DD4204948</t>
  </si>
  <si>
    <t>C27773 Texas DOT, Site Config, VX-64X80-20-RGB Gen IV (5 SIGNS)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</si>
  <si>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</si>
  <si>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</si>
  <si>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</si>
  <si>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</si>
  <si>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</si>
  <si>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</si>
  <si>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VX</t>
  </si>
  <si>
    <t>1, 2, 3, 4, 5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</si>
  <si>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</si>
  <si>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</si>
  <si>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</si>
  <si>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</si>
  <si>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</si>
  <si>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</si>
  <si>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</si>
  <si>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</si>
  <si>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</si>
  <si>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</si>
  <si>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</si>
  <si>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</si>
  <si>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</si>
  <si>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</si>
  <si>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</si>
  <si>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</si>
  <si>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</si>
  <si>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</si>
  <si>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</si>
  <si>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</si>
  <si>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</si>
  <si>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</si>
  <si>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</si>
  <si>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</si>
  <si>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</si>
  <si>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</si>
  <si>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</si>
  <si>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</si>
  <si>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</si>
  <si>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</si>
  <si>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</si>
  <si>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</si>
  <si>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</si>
  <si>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NO</t>
  </si>
  <si>
    <t>CAN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</si>
  <si>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</si>
  <si>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</si>
  <si>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</si>
  <si>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</si>
  <si>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</si>
  <si>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</si>
  <si>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</si>
  <si>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</si>
  <si>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</si>
  <si>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</si>
  <si>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</si>
  <si>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</si>
  <si>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ER-4203327</t>
  </si>
  <si>
    <t>CONTROLLER CONFIGURATION PACKAGE</t>
  </si>
  <si>
    <t>MULTI-DIRECTIONAL LIGHT SENSOR (MDLS)</t>
  </si>
  <si>
    <t>I/O</t>
  </si>
  <si>
    <t>Reference Drawings</t>
  </si>
  <si>
    <t>Schematic, DC Power, VX-2428, Gen 2, 20mm, 80 Wide</t>
  </si>
  <si>
    <t>DWG-3217280</t>
  </si>
  <si>
    <t>Schematic, Signal, VX-2428, Gen 2, 20mm, No Airflow Sensors</t>
  </si>
  <si>
    <t xml:space="preserve">DWG-3217667 </t>
  </si>
  <si>
    <t>Generic Final Assembly, VX-24**</t>
  </si>
  <si>
    <t>DWG-3304663</t>
  </si>
  <si>
    <t>Shop Drawing, VX-2428-64x80-20-*</t>
  </si>
  <si>
    <t>DWG-3330417</t>
  </si>
  <si>
    <t>Site Riser, VM/VX-**-***-20-RGB</t>
  </si>
  <si>
    <t>DWG-3676912</t>
  </si>
  <si>
    <t>Shop Drawing, TC, 336S, ALU, Pole Mount, VFC, VM Power and Control</t>
  </si>
  <si>
    <t>DWG-3433916</t>
  </si>
  <si>
    <t>Signal Schematic, Traffic Cabinet, VFC, DOD, 2 Doors, 4 Power Supplies</t>
  </si>
  <si>
    <t>DWG-3737290</t>
  </si>
  <si>
    <t>Schematic, Traffic Cabinet, 120 VAC, 2 Fans, 2–4 Power Supplies</t>
  </si>
  <si>
    <t>DWG-4156389</t>
  </si>
  <si>
    <t>Final Assembly, TC, 336S, Pole Mount, Aluminum, 4PS–31, 6–20A, VFC</t>
  </si>
  <si>
    <t>DWG-4204751</t>
  </si>
  <si>
    <t>Schematic, TC, DC Power System, 2–4 Power Supplies, 4–6 Signs, 20A</t>
  </si>
  <si>
    <t>DWG-4205326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</si>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</sst>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8" xfId="0" quotePrefix="1" applyBorder="1" applyAlignment="1">
      <alignment horizontal="left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workbookViewId="0">
      <selection activeCell="H13" sqref="H13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4.65" thickBot="1">
      <c r="B1" t="s">
        <v>0</v>
      </c>
      <c r="D1" s="30" t="s">
        <v>1</v>
      </c>
      <c r="E1" s="30"/>
      <c r="F1" s="30"/>
      <c r="G1" t="s">
        <v>2</v>
      </c>
    </row>
    <row r="2" spans="2:7">
      <c r="B2" s="48" t="s">
        <v>3</v>
      </c>
      <c r="C2" s="49"/>
      <c r="D2" s="49"/>
      <c r="E2" s="49"/>
      <c r="F2" s="49"/>
      <c r="G2" s="71" t="s">
        <v>4</v>
      </c>
    </row>
    <row r="3" spans="2:7" ht="14.65" thickBot="1">
      <c r="B3" s="70" t="s">
        <v>5</v>
      </c>
      <c r="C3" s="30"/>
      <c r="D3" s="81" t="s">
        <v>6</v>
      </c>
      <c r="E3" s="82"/>
      <c r="F3" s="82"/>
      <c r="G3" s="72"/>
    </row>
    <row r="4" spans="2:7">
      <c r="B4" s="38" t="s">
        <v>7</v>
      </c>
      <c r="C4" s="39"/>
      <c r="D4" s="40" t="s">
        <v>8</v>
      </c>
      <c r="E4" s="40"/>
      <c r="F4" s="41"/>
      <c r="G4" s="27" t="s">
        <v>9</v>
      </c>
    </row>
    <row r="5" spans="2:7">
      <c r="B5" s="31" t="s">
        <v>10</v>
      </c>
      <c r="C5" s="32"/>
      <c r="D5" s="42" t="s">
        <v>11</v>
      </c>
      <c r="E5" s="42"/>
      <c r="F5" s="43"/>
      <c r="G5" s="28"/>
    </row>
    <row r="6" spans="2:7">
      <c r="B6" s="37" t="s">
        <v>12</v>
      </c>
      <c r="C6" s="19" t="s">
        <v>13</v>
      </c>
      <c r="D6" s="42" t="s">
        <v>14</v>
      </c>
      <c r="E6" s="42"/>
      <c r="F6" s="43"/>
      <c r="G6" s="28"/>
    </row>
    <row r="7" spans="2:7">
      <c r="B7" s="37"/>
      <c r="C7" s="19" t="s">
        <v>15</v>
      </c>
      <c r="D7" s="42" t="s">
        <v>16</v>
      </c>
      <c r="E7" s="42"/>
      <c r="F7" s="43"/>
      <c r="G7" s="28"/>
    </row>
    <row r="8" spans="2:7">
      <c r="B8" s="37"/>
      <c r="C8" s="19" t="s">
        <v>17</v>
      </c>
      <c r="D8" s="42" t="s">
        <v>18</v>
      </c>
      <c r="E8" s="42"/>
      <c r="F8" s="43"/>
      <c r="G8" s="28"/>
    </row>
    <row r="9" spans="2:7">
      <c r="B9" s="37"/>
      <c r="C9" s="19" t="s">
        <v>19</v>
      </c>
      <c r="D9" s="35">
        <v>20</v>
      </c>
      <c r="E9" s="35"/>
      <c r="F9" s="36"/>
      <c r="G9" s="28"/>
    </row>
    <row r="10" spans="2:7">
      <c r="B10" s="44" t="s">
        <v>20</v>
      </c>
      <c r="C10" s="42"/>
      <c r="D10" s="35">
        <v>64</v>
      </c>
      <c r="E10" s="35"/>
      <c r="F10" s="36"/>
      <c r="G10" s="28"/>
    </row>
    <row r="11" spans="2:7">
      <c r="B11" s="44" t="s">
        <v>21</v>
      </c>
      <c r="C11" s="42"/>
      <c r="D11" s="35">
        <v>80</v>
      </c>
      <c r="E11" s="35"/>
      <c r="F11" s="36"/>
      <c r="G11" s="28"/>
    </row>
    <row r="12" spans="2:7">
      <c r="B12" s="44" t="s">
        <v>22</v>
      </c>
      <c r="C12" s="42"/>
      <c r="D12" s="42" t="s">
        <v>23</v>
      </c>
      <c r="E12" s="42"/>
      <c r="F12" s="43"/>
      <c r="G12" s="28"/>
    </row>
    <row r="13" spans="2:7" ht="14.65" thickBot="1">
      <c r="B13" s="77" t="s">
        <v>24</v>
      </c>
      <c r="C13" s="78"/>
      <c r="D13" s="79">
        <v>1</v>
      </c>
      <c r="E13" s="79"/>
      <c r="F13" s="80"/>
      <c r="G13" s="28"/>
    </row>
    <row r="14" spans="2:7" ht="14.65" thickBot="1">
      <c r="B14" s="23" t="s">
        <v>25</v>
      </c>
      <c r="C14" s="24"/>
      <c r="D14" s="25" t="s">
        <v>26</v>
      </c>
      <c r="E14" s="26"/>
      <c r="F14" s="26"/>
      <c r="G14" s="29"/>
    </row>
    <row r="15" spans="2:7" ht="14.65" thickBot="1"/>
    <row r="16" spans="2:7">
      <c r="B16" s="48" t="s">
        <v>27</v>
      </c>
      <c r="C16" s="49"/>
      <c r="D16" s="49"/>
      <c r="E16" s="49"/>
      <c r="F16" s="57"/>
      <c r="G16" s="61" t="s">
        <v>9</v>
      </c>
    </row>
    <row r="17" spans="2:7">
      <c r="B17" s="33" t="s">
        <v>5</v>
      </c>
      <c r="C17" s="34"/>
      <c r="D17" s="13" t="s">
        <v>6</v>
      </c>
      <c r="E17" s="13" t="s">
        <v>28</v>
      </c>
      <c r="F17" s="13" t="s">
        <v>29</v>
      </c>
      <c r="G17" s="62"/>
    </row>
    <row r="18" spans="2:7">
      <c r="B18" s="31" t="s">
        <v>30</v>
      </c>
      <c r="C18" s="32"/>
      <c r="D18" s="19" t="s">
        <v>31</v>
      </c>
      <c r="E18" s="19" t="s">
        <v>32</v>
      </c>
      <c r="F18" s="19" t="s">
        <v>33</v>
      </c>
      <c r="G18" s="62"/>
    </row>
    <row r="19" spans="2:7">
      <c r="B19" s="31" t="s">
        <v>34</v>
      </c>
      <c r="C19" s="32"/>
      <c r="D19" s="19" t="s">
        <v>12</v>
      </c>
      <c r="E19" s="19" t="s">
        <v>32</v>
      </c>
      <c r="F19" s="19" t="s">
        <v>33</v>
      </c>
      <c r="G19" s="62"/>
    </row>
    <row r="20" spans="2:7">
      <c r="B20" s="31" t="s">
        <v>35</v>
      </c>
      <c r="C20" s="32"/>
      <c r="D20" s="19" t="s">
        <v>36</v>
      </c>
      <c r="E20" s="16" t="s">
        <v>37</v>
      </c>
      <c r="F20" s="16" t="s">
        <v>37</v>
      </c>
      <c r="G20" s="62"/>
    </row>
    <row r="21" spans="2:7">
      <c r="B21" s="31" t="s">
        <v>38</v>
      </c>
      <c r="C21" s="32"/>
      <c r="D21" s="15">
        <v>4</v>
      </c>
      <c r="E21" s="15" t="s">
        <v>37</v>
      </c>
      <c r="F21" s="16" t="s">
        <v>39</v>
      </c>
      <c r="G21" s="62"/>
    </row>
    <row r="22" spans="2:7">
      <c r="B22" s="31" t="s">
        <v>40</v>
      </c>
      <c r="C22" s="32"/>
      <c r="D22" s="15">
        <v>1</v>
      </c>
      <c r="E22" s="15" t="s">
        <v>37</v>
      </c>
      <c r="F22" s="16" t="s">
        <v>37</v>
      </c>
      <c r="G22" s="62"/>
    </row>
    <row r="23" spans="2:7">
      <c r="B23" s="31" t="s">
        <v>41</v>
      </c>
      <c r="C23" s="32"/>
      <c r="D23" s="15">
        <v>2</v>
      </c>
      <c r="E23" s="15" t="s">
        <v>37</v>
      </c>
      <c r="F23" s="16" t="s">
        <v>37</v>
      </c>
      <c r="G23" s="62"/>
    </row>
    <row r="24" spans="2:7">
      <c r="B24" s="31" t="s">
        <v>42</v>
      </c>
      <c r="C24" s="32"/>
      <c r="D24" s="20" t="s">
        <v>43</v>
      </c>
      <c r="E24" s="15" t="s">
        <v>37</v>
      </c>
      <c r="F24" s="16" t="s">
        <v>44</v>
      </c>
      <c r="G24" s="62"/>
    </row>
    <row r="25" spans="2:7">
      <c r="B25" s="31" t="s">
        <v>45</v>
      </c>
      <c r="C25" s="32"/>
      <c r="D25" s="20" t="s">
        <v>43</v>
      </c>
      <c r="E25" s="15" t="s">
        <v>37</v>
      </c>
      <c r="F25" s="16" t="s">
        <v>37</v>
      </c>
      <c r="G25" s="62"/>
    </row>
    <row r="26" spans="2:7">
      <c r="B26" s="21" t="s">
        <v>46</v>
      </c>
      <c r="C26" s="22"/>
      <c r="D26" s="20" t="s">
        <v>43</v>
      </c>
      <c r="E26" s="15" t="s">
        <v>37</v>
      </c>
      <c r="F26" s="16" t="s">
        <v>37</v>
      </c>
      <c r="G26" s="62"/>
    </row>
    <row r="27" spans="2:7">
      <c r="B27" s="31" t="s">
        <v>47</v>
      </c>
      <c r="C27" s="32"/>
      <c r="D27" s="20" t="s">
        <v>48</v>
      </c>
      <c r="E27" s="15" t="s">
        <v>37</v>
      </c>
      <c r="F27" s="16" t="s">
        <v>37</v>
      </c>
      <c r="G27" s="62"/>
    </row>
    <row r="28" spans="2:7">
      <c r="B28" s="31" t="s">
        <v>49</v>
      </c>
      <c r="C28" s="32"/>
      <c r="D28" s="15">
        <v>0</v>
      </c>
      <c r="E28" s="15" t="s">
        <v>37</v>
      </c>
      <c r="F28" s="16" t="s">
        <v>37</v>
      </c>
      <c r="G28" s="62"/>
    </row>
    <row r="29" spans="2:7" ht="14.65" thickBot="1">
      <c r="B29" s="75" t="s">
        <v>50</v>
      </c>
      <c r="C29" s="76"/>
      <c r="D29" s="12">
        <v>1</v>
      </c>
      <c r="E29" s="12" t="s">
        <v>37</v>
      </c>
      <c r="F29" s="14" t="s">
        <v>37</v>
      </c>
      <c r="G29" s="63"/>
    </row>
    <row r="30" spans="2:7">
      <c r="B30" s="48" t="s">
        <v>51</v>
      </c>
      <c r="C30" s="49"/>
      <c r="D30" s="49"/>
      <c r="E30" s="49"/>
      <c r="F30" s="57"/>
      <c r="G30" s="64" t="s">
        <v>9</v>
      </c>
    </row>
    <row r="31" spans="2:7">
      <c r="B31" s="58" t="s">
        <v>52</v>
      </c>
      <c r="C31" s="59"/>
      <c r="D31" s="15">
        <f>IF(B31="DOOR SWITCH 2 (TC)",1,"N/A")</f>
        <v>1</v>
      </c>
      <c r="E31" s="15">
        <f>IF(B31="DOOR SWITCH 2 (TC)",1,"N/A")</f>
        <v>1</v>
      </c>
      <c r="F31" s="16" t="str">
        <f>IF(B31="DOOR SWITCH 2 (TC)","VIP 1","N/A")</f>
        <v>VIP 1</v>
      </c>
      <c r="G31" s="65"/>
    </row>
    <row r="32" spans="2:7">
      <c r="B32" s="18"/>
      <c r="C32" s="17"/>
      <c r="D32" s="15" t="s">
        <v>53</v>
      </c>
      <c r="E32" s="15" t="s">
        <v>37</v>
      </c>
      <c r="F32" s="16" t="str">
        <f>IF(B32="UPS","AUXILARY","N/A")</f>
        <v>N/A</v>
      </c>
      <c r="G32" s="65"/>
    </row>
    <row r="33" spans="2:7">
      <c r="B33" s="60"/>
      <c r="C33" s="51"/>
      <c r="D33" s="15" t="s">
        <v>37</v>
      </c>
      <c r="E33" s="15" t="s">
        <v>37</v>
      </c>
      <c r="F33" s="16" t="str">
        <f>IF(B33="MINI DC I/O 1","ON DISPLAY INTERFACE","N/A")</f>
        <v>N/A</v>
      </c>
      <c r="G33" s="65"/>
    </row>
    <row r="34" spans="2:7">
      <c r="B34" s="60"/>
      <c r="C34" s="51"/>
      <c r="D34" s="15" t="s">
        <v>37</v>
      </c>
      <c r="E34" s="15" t="s">
        <v>37</v>
      </c>
      <c r="F34" s="16" t="str">
        <f>IF(B34="MINI DC I/O 2","ON DISPLAY INTERFACE","N/A")</f>
        <v>N/A</v>
      </c>
      <c r="G34" s="65"/>
    </row>
    <row r="35" spans="2:7">
      <c r="B35" s="60"/>
      <c r="C35" s="51"/>
      <c r="D35" s="15" t="s">
        <v>37</v>
      </c>
      <c r="E35" s="15" t="s">
        <v>37</v>
      </c>
      <c r="F35" s="16" t="str">
        <f>IF(B35="MINI DC I/O 3","ON DISPLAY INTERFACE","N/A")</f>
        <v>N/A</v>
      </c>
      <c r="G35" s="65"/>
    </row>
    <row r="36" spans="2:7">
      <c r="B36" s="60" t="s">
        <v>54</v>
      </c>
      <c r="C36" s="51"/>
      <c r="D36" s="15" t="s">
        <v>37</v>
      </c>
      <c r="E36" s="15" t="s">
        <v>37</v>
      </c>
      <c r="F36" s="16" t="str">
        <f>IF(B36="MINI DC I/O 4","ON DISPLAY INTERFACE","N/A")</f>
        <v>N/A</v>
      </c>
      <c r="G36" s="65"/>
    </row>
    <row r="37" spans="2:7">
      <c r="B37" s="60" t="s">
        <v>54</v>
      </c>
      <c r="C37" s="51"/>
      <c r="D37" s="15" t="s">
        <v>37</v>
      </c>
      <c r="E37" s="15" t="s">
        <v>37</v>
      </c>
      <c r="F37" s="16" t="str">
        <f>IF(B37="MINI DC I/O 5","ON DISPLAY INTERFACE","N/A")</f>
        <v>N/A</v>
      </c>
      <c r="G37" s="65"/>
    </row>
    <row r="38" spans="2:7" ht="14.65" thickBot="1">
      <c r="B38" s="73" t="s">
        <v>54</v>
      </c>
      <c r="C38" s="74"/>
      <c r="D38" s="12" t="s">
        <v>37</v>
      </c>
      <c r="E38" s="12" t="s">
        <v>37</v>
      </c>
      <c r="F38" s="14" t="str">
        <f>IF(B38="MINI DC I/O 6","ON DISPLAY INTERFACE","N/A")</f>
        <v>N/A</v>
      </c>
      <c r="G38" s="66"/>
    </row>
    <row r="39" spans="2:7" ht="14.65" thickBot="1">
      <c r="C39" s="11"/>
      <c r="D39" s="11"/>
      <c r="E39" s="10"/>
      <c r="F39" s="3"/>
      <c r="G39" s="7"/>
    </row>
    <row r="40" spans="2:7">
      <c r="B40" s="48" t="s">
        <v>55</v>
      </c>
      <c r="C40" s="49"/>
      <c r="D40" s="49"/>
      <c r="E40" s="49"/>
      <c r="F40" s="49"/>
      <c r="G40" s="67"/>
    </row>
    <row r="41" spans="2:7">
      <c r="B41" s="54" t="s">
        <v>56</v>
      </c>
      <c r="C41" s="55"/>
      <c r="D41" s="56"/>
      <c r="E41" s="50" t="s">
        <v>57</v>
      </c>
      <c r="F41" s="51"/>
      <c r="G41" s="68"/>
    </row>
    <row r="42" spans="2:7">
      <c r="B42" s="44" t="s">
        <v>58</v>
      </c>
      <c r="C42" s="42"/>
      <c r="D42" s="42"/>
      <c r="E42" s="35" t="s">
        <v>53</v>
      </c>
      <c r="F42" s="35"/>
      <c r="G42" s="68"/>
    </row>
    <row r="43" spans="2:7">
      <c r="B43" s="44" t="s">
        <v>59</v>
      </c>
      <c r="C43" s="42"/>
      <c r="D43" s="42"/>
      <c r="E43" s="35" t="s">
        <v>53</v>
      </c>
      <c r="F43" s="35"/>
      <c r="G43" s="68"/>
    </row>
    <row r="44" spans="2:7" ht="14.65" thickBot="1">
      <c r="B44" s="45" t="s">
        <v>60</v>
      </c>
      <c r="C44" s="46"/>
      <c r="D44" s="47"/>
      <c r="E44" s="52" t="s">
        <v>53</v>
      </c>
      <c r="F44" s="53"/>
      <c r="G44" s="69"/>
    </row>
    <row r="45" spans="2:7">
      <c r="C45" s="11"/>
      <c r="D45" s="11"/>
      <c r="E45" s="10"/>
      <c r="F45" s="3"/>
      <c r="G45" s="7"/>
    </row>
    <row r="46" spans="2:7">
      <c r="C46" s="11"/>
      <c r="D46" s="11"/>
      <c r="E46" s="10"/>
      <c r="F46" s="3"/>
      <c r="G46" s="7"/>
    </row>
    <row r="47" spans="2:7" ht="14.65" thickBot="1"/>
    <row r="48" spans="2:7">
      <c r="B48" s="8" t="s">
        <v>61</v>
      </c>
      <c r="C48" s="9"/>
      <c r="D48" s="9"/>
      <c r="E48" s="9"/>
      <c r="F48" s="9"/>
      <c r="G48" s="1"/>
    </row>
    <row r="49" spans="2:7">
      <c r="B49" s="83" t="s">
        <v>62</v>
      </c>
      <c r="C49" s="84"/>
      <c r="D49" s="84"/>
      <c r="E49" t="s">
        <v>63</v>
      </c>
      <c r="G49" s="2"/>
    </row>
    <row r="50" spans="2:7">
      <c r="B50" s="83" t="s">
        <v>64</v>
      </c>
      <c r="C50" s="84"/>
      <c r="D50" s="84"/>
      <c r="E50" t="s">
        <v>65</v>
      </c>
      <c r="G50" s="2"/>
    </row>
    <row r="51" spans="2:7">
      <c r="B51" s="83" t="s">
        <v>66</v>
      </c>
      <c r="C51" s="84"/>
      <c r="D51" s="84"/>
      <c r="E51" t="s">
        <v>67</v>
      </c>
      <c r="G51" s="2"/>
    </row>
    <row r="52" spans="2:7">
      <c r="B52" s="83" t="s">
        <v>68</v>
      </c>
      <c r="C52" s="84"/>
      <c r="D52" s="84"/>
      <c r="E52" t="s">
        <v>69</v>
      </c>
      <c r="G52" s="2"/>
    </row>
    <row r="53" spans="2:7">
      <c r="B53" s="83" t="s">
        <v>70</v>
      </c>
      <c r="C53" s="84"/>
      <c r="D53" s="84"/>
      <c r="E53" t="s">
        <v>71</v>
      </c>
      <c r="G53" s="2"/>
    </row>
    <row r="54" spans="2:7">
      <c r="B54" s="83" t="s">
        <v>72</v>
      </c>
      <c r="C54" s="84"/>
      <c r="D54" s="84"/>
      <c r="E54" t="s">
        <v>73</v>
      </c>
      <c r="G54" s="2"/>
    </row>
    <row r="55" spans="2:7">
      <c r="B55" s="83" t="s">
        <v>74</v>
      </c>
      <c r="C55" s="84"/>
      <c r="D55" s="84"/>
      <c r="E55" t="s">
        <v>75</v>
      </c>
      <c r="G55" s="2"/>
    </row>
    <row r="56" spans="2:7">
      <c r="B56" s="83" t="s">
        <v>76</v>
      </c>
      <c r="C56" s="84"/>
      <c r="D56" s="84"/>
      <c r="E56" t="s">
        <v>77</v>
      </c>
      <c r="G56" s="2"/>
    </row>
    <row r="57" spans="2:7">
      <c r="B57" s="83" t="s">
        <v>78</v>
      </c>
      <c r="C57" s="84"/>
      <c r="D57" s="84"/>
      <c r="E57" t="s">
        <v>79</v>
      </c>
      <c r="G57" s="2"/>
    </row>
    <row r="58" spans="2:7">
      <c r="B58" s="83" t="s">
        <v>80</v>
      </c>
      <c r="C58" s="84"/>
      <c r="D58" s="84"/>
      <c r="E58" t="s">
        <v>81</v>
      </c>
      <c r="G58" s="2"/>
    </row>
    <row r="59" spans="2:7" ht="14.65" thickBot="1">
      <c r="B59" s="4"/>
      <c r="C59" s="5"/>
      <c r="D59" s="5"/>
      <c r="E59" s="5"/>
      <c r="F59" s="5"/>
      <c r="G59" s="6"/>
    </row>
    <row r="61" spans="2:7">
      <c r="B61" t="s">
        <v>82</v>
      </c>
    </row>
  </sheetData>
  <mergeCells count="68">
    <mergeCell ref="B56:D56"/>
    <mergeCell ref="B57:D57"/>
    <mergeCell ref="B58:D58"/>
    <mergeCell ref="B51:D51"/>
    <mergeCell ref="B52:D52"/>
    <mergeCell ref="B53:D53"/>
    <mergeCell ref="B54:D54"/>
    <mergeCell ref="B55:D55"/>
    <mergeCell ref="D13:F13"/>
    <mergeCell ref="D3:F3"/>
    <mergeCell ref="D8:F8"/>
    <mergeCell ref="B49:D49"/>
    <mergeCell ref="B50:D50"/>
    <mergeCell ref="G16:G29"/>
    <mergeCell ref="G30:G38"/>
    <mergeCell ref="G40:G44"/>
    <mergeCell ref="B3:C3"/>
    <mergeCell ref="G2:G3"/>
    <mergeCell ref="B16:F16"/>
    <mergeCell ref="B36:C36"/>
    <mergeCell ref="B37:C37"/>
    <mergeCell ref="B38:C38"/>
    <mergeCell ref="B18:C18"/>
    <mergeCell ref="B19:C19"/>
    <mergeCell ref="B29:C29"/>
    <mergeCell ref="B28:C28"/>
    <mergeCell ref="B27:C27"/>
    <mergeCell ref="B25:C25"/>
    <mergeCell ref="B2:F2"/>
    <mergeCell ref="B44:D44"/>
    <mergeCell ref="B40:F40"/>
    <mergeCell ref="E41:F41"/>
    <mergeCell ref="E42:F42"/>
    <mergeCell ref="E43:F43"/>
    <mergeCell ref="E44:F44"/>
    <mergeCell ref="B41:D41"/>
    <mergeCell ref="D5:F5"/>
    <mergeCell ref="D6:F6"/>
    <mergeCell ref="D7:F7"/>
    <mergeCell ref="B42:D42"/>
    <mergeCell ref="B43:D43"/>
    <mergeCell ref="B30:F30"/>
    <mergeCell ref="B31:C31"/>
    <mergeCell ref="B33:C33"/>
    <mergeCell ref="B34:C34"/>
    <mergeCell ref="B35:C35"/>
    <mergeCell ref="B10:C10"/>
    <mergeCell ref="B11:C11"/>
    <mergeCell ref="B12:C12"/>
    <mergeCell ref="B13:C13"/>
    <mergeCell ref="D11:F11"/>
    <mergeCell ref="D12:F12"/>
    <mergeCell ref="B14:C14"/>
    <mergeCell ref="D14:F14"/>
    <mergeCell ref="G4:G14"/>
    <mergeCell ref="D1:F1"/>
    <mergeCell ref="B24:C24"/>
    <mergeCell ref="B23:C23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0" xr:uid="{00000000-0002-0000-0000-000007000000}">
      <formula1>"DOOR SWITCH 2 (TC), "</formula1>
    </dataValidation>
    <dataValidation type="list" errorStyle="warning" allowBlank="1" showInputMessage="1" showErrorMessage="1" sqref="B31:C31" xr:uid="{00000000-0002-0000-0000-000008000000}">
      <formula1>"--,DOOR SWITCH 2 (TC),'"</formula1>
    </dataValidation>
    <dataValidation type="list" allowBlank="1" showInputMessage="1" showErrorMessage="1" sqref="D28" xr:uid="{00000000-0002-0000-0000-000009000000}">
      <formula1>"0,1,2"</formula1>
    </dataValidation>
    <dataValidation type="list" allowBlank="1" showInputMessage="1" showErrorMessage="1" sqref="D22" xr:uid="{00000000-0002-0000-0000-00000A000000}">
      <formula1>"0,1"</formula1>
    </dataValidation>
    <dataValidation type="list" allowBlank="1" showInputMessage="1" showErrorMessage="1" sqref="D27" xr:uid="{00000000-0002-0000-0000-00000B000000}">
      <formula1>"YES,NO"</formula1>
    </dataValidation>
    <dataValidation type="list" errorStyle="warning" allowBlank="1" showInputMessage="1" showErrorMessage="1" sqref="D25:D26" xr:uid="{00000000-0002-0000-0000-00000C000000}">
      <formula1>"YES,NO"</formula1>
    </dataValidation>
    <dataValidation type="list" allowBlank="1" showInputMessage="1" showErrorMessage="1" sqref="D32" xr:uid="{00000000-0002-0000-0000-00000D000000}">
      <formula1>"CONTROL EQUIPMENT,ENTIRE DISPLAY,N/A"</formula1>
    </dataValidation>
    <dataValidation type="list" errorStyle="warning" allowBlank="1" showInputMessage="1" showErrorMessage="1" sqref="C32" xr:uid="{00000000-0002-0000-0000-00000E000000}">
      <formula1>"--,ALPHA FXM SERIES,TRIPPLITE,'"</formula1>
    </dataValidation>
    <dataValidation type="list" errorStyle="warning" allowBlank="1" showInputMessage="1" showErrorMessage="1" sqref="B32" xr:uid="{00000000-0002-0000-0000-00000F000000}">
      <formula1>"--,UPS,'"</formula1>
    </dataValidation>
    <dataValidation type="list" allowBlank="1" showInputMessage="1" showErrorMessage="1" sqref="B33" xr:uid="{00000000-0002-0000-0000-000010000000}">
      <formula1>"MINI DC I/O 1,'"</formula1>
    </dataValidation>
    <dataValidation type="list" allowBlank="1" showInputMessage="1" showErrorMessage="1" sqref="B34:C34" xr:uid="{00000000-0002-0000-0000-000011000000}">
      <formula1>"MINI DC I/O 2,'"</formula1>
    </dataValidation>
    <dataValidation type="list" allowBlank="1" showInputMessage="1" showErrorMessage="1" sqref="B35:C35" xr:uid="{00000000-0002-0000-0000-000012000000}">
      <formula1>"MINI DC I/O 3,'"</formula1>
    </dataValidation>
    <dataValidation type="list" allowBlank="1" showInputMessage="1" showErrorMessage="1" sqref="B36:C36" xr:uid="{00000000-0002-0000-0000-000013000000}">
      <formula1>"MINI DC I/O 4,'"</formula1>
    </dataValidation>
    <dataValidation type="list" allowBlank="1" showInputMessage="1" showErrorMessage="1" sqref="B37:C37" xr:uid="{00000000-0002-0000-0000-000014000000}">
      <formula1>"MINI DC I/O 5,'"</formula1>
    </dataValidation>
    <dataValidation type="list" allowBlank="1" showInputMessage="1" showErrorMessage="1" sqref="B38:C38" xr:uid="{00000000-0002-0000-0000-000015000000}">
      <formula1>"MINI DC I/O 6,'"</formula1>
    </dataValidation>
    <dataValidation type="list" errorStyle="warning" allowBlank="1" showInputMessage="1" showErrorMessage="1" sqref="D24" xr:uid="{00000000-0002-0000-0000-000016000000}">
      <formula1>"NO,1,2,3,4,5,6,7,8,9,10"</formula1>
    </dataValidation>
    <dataValidation type="list" errorStyle="warning" allowBlank="1" showInputMessage="1" showErrorMessage="1" sqref="D23" xr:uid="{00000000-0002-0000-0000-000017000000}">
      <formula1>"1,2,3,4,5,6,7,8,9,10"</formula1>
    </dataValidation>
    <dataValidation type="list" errorStyle="warning" allowBlank="1" showInputMessage="1" showErrorMessage="1" sqref="D21" xr:uid="{00000000-0002-0000-0000-000018000000}">
      <formula1>"1,2,3,4,5,6,7,8"</formula1>
    </dataValidation>
    <dataValidation type="list" errorStyle="warning" allowBlank="1" showInputMessage="1" showErrorMessage="1" sqref="D29" xr:uid="{00000000-0002-0000-0000-000019000000}">
      <formula1>"1,2"</formula1>
    </dataValidation>
    <dataValidation type="list" errorStyle="warning" allowBlank="1" showInputMessage="1" showErrorMessage="1" sqref="F24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C27773</OrderProject_x0020_ID>
    <Rev xmlns="2cc016c5-161d-4d6b-a532-6cf687f4a3ab">00</Rev>
    <DocNumber xmlns="2cc016c5-161d-4d6b-a532-6cf687f4a3ab">DD4204948</DocNumber>
    <_dlc_DocId xmlns="b479dd50-8d7e-4b78-9fb1-00cf65781f6b">75D2Y5VYC55K-1220653723-33727</_dlc_DocId>
    <_dlc_DocIdUrl xmlns="b479dd50-8d7e-4b78-9fb1-00cf65781f6b">
      <Url>https://daktronics.sharepoint.com/sites/docs-engineering/_layouts/15/DocIdRedir.aspx?ID=75D2Y5VYC55K-1220653723-33727</Url>
      <Description>75D2Y5VYC55K-1220653723-33727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CA1426-FA8E-4B60-B2B6-0031D93727E0}"/>
</file>

<file path=customXml/itemProps2.xml><?xml version="1.0" encoding="utf-8"?>
<ds:datastoreItem xmlns:ds="http://schemas.openxmlformats.org/officeDocument/2006/customXml" ds:itemID="{4CC13863-AAC6-499F-A047-FE0C80BB170F}"/>
</file>

<file path=customXml/itemProps3.xml><?xml version="1.0" encoding="utf-8"?>
<ds:datastoreItem xmlns:ds="http://schemas.openxmlformats.org/officeDocument/2006/customXml" ds:itemID="{89C8CD51-30CD-4615-AB14-2C2BE15A9F75}"/>
</file>

<file path=customXml/itemProps4.xml><?xml version="1.0" encoding="utf-8"?>
<ds:datastoreItem xmlns:ds="http://schemas.openxmlformats.org/officeDocument/2006/customXml" ds:itemID="{35BD078A-502D-4165-B91D-6BD01D2C64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C27773 Texas DOT, Site Config, VX-64X80-20-RGB Gen IV (5 SIGNS)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2023-09-05T15:45:30Z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72b38f6b-6ae5-463f-85d1-6c28197fd69c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