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6" documentId="14_{6C324BC0-0662-46F5-8B5B-5F585948ADED}" xr6:coauthVersionLast="47" xr6:coauthVersionMax="47" xr10:uidLastSave="{CC80BCCF-73E3-4199-A748-A00C6F53CD6B}"/>
  <bookViews>
    <workbookView xWindow="780" yWindow="1080" windowWidth="28710" windowHeight="1248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2" i="1" l="1"/>
  <c r="F47" i="1"/>
  <c r="F46" i="1"/>
  <c r="F45" i="1"/>
  <c r="F44" i="1"/>
  <c r="F43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F30" authorId="1" shapeId="0" xr:uid="{230EE3B7-F862-4454-ADF2-F4350C5873D1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F2B9B843-C0AA-4FA3-ABBA-BB717FB8EDAE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<sst xmlns="http://schemas.openxmlformats.org/spreadsheetml/2006/main" count="159" uniqueCount="102">
  <si>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</si>
  <si>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</si>
  <si>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</si>
  <si>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</si>
  <si>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</si>
  <si>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</si>
  <si>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</si>
  <si>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</si>
  <si>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</si>
  <si>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</si>
  <si>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</si>
  <si>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</si>
  <si>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</si>
  <si>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</si>
  <si>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</si>
  <si>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</si>
  <si>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</si>
  <si>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</si>
  <si>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</si>
  <si>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</si>
  <si>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</si>
  <si>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</si>
  <si>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</si>
  <si>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</si>
  <si>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</si>
  <si>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</si>
  <si>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</si>
  <si>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</si>
  <si>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</si>
  <si>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</si>
  <si>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</si>
  <si>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</si>
  <si>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</si>
  <si>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</si>
  <si>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</si>
  <si>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</si>
  <si>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</si>
  <si>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</si>
  <si>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</si>
  <si>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</si>
  <si>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</si>
  <si>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</si>
  <si>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</si>
  <si>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</si>
  <si>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I/O</t>
  </si>
  <si>
    <t>CUSTOM OPTIONS</t>
  </si>
  <si>
    <t>N/A</t>
  </si>
  <si>
    <t>GEN 4 (24 VOLT BUS)</t>
  </si>
  <si>
    <t>VF</t>
  </si>
  <si>
    <t/>
  </si>
  <si>
    <t>WIRING LAYOUT</t>
  </si>
  <si>
    <t>NO</t>
  </si>
  <si>
    <t>FACE FANS</t>
  </si>
  <si>
    <t>Rev 00</t>
  </si>
  <si>
    <t>FULL COLOR</t>
  </si>
  <si>
    <t>24X16</t>
  </si>
  <si>
    <t>BAYS</t>
  </si>
  <si>
    <t>MINI DC I/O 1</t>
  </si>
  <si>
    <t>MINI DC I/O 2</t>
  </si>
  <si>
    <t>MINI DC I/O 3</t>
  </si>
  <si>
    <t>MINI DC I/O 4</t>
  </si>
  <si>
    <t>MINI DC I/O 5</t>
  </si>
  <si>
    <t>C27774 Texas DOT, Site Config, VF-2420-96x432-20-RGB Gen IV</t>
  </si>
  <si>
    <t>DOOR SWITCH 2 (TC)</t>
  </si>
  <si>
    <t>DD4206921</t>
  </si>
  <si>
    <t>Site Riser, 1 VF-2X20, Vanguard® Field Controller in Traffic Cabinet</t>
  </si>
  <si>
    <t>Schematic, VF-24X0, 120 VAC</t>
  </si>
  <si>
    <t>Schematic, Ventilation and Circulation Fans for 288–432 Wide Signs</t>
  </si>
  <si>
    <t>Signal, Schematic, VF-2420, Generic by Bay, AF-I/O &amp; 2 Beacons, Amber</t>
  </si>
  <si>
    <t>Schematic, 2 Beacons, Alternating Flash, DC Power</t>
  </si>
  <si>
    <t>Shop Drawing, VF-24**-96x432-20, 2 Beacons</t>
  </si>
  <si>
    <t>Rear Electrical, VF-2420-96x432-20-RGB, 2 Beacons, Airflow Sensors</t>
  </si>
  <si>
    <t>Signal Schematic, Traffic Cabinet, VFC, Door Open Detection, 2 Doors</t>
  </si>
  <si>
    <t>Shop Drawing, Traffic Cabinet, 336S, Aluminum, Pole Mount, VFC</t>
  </si>
  <si>
    <t>Shop Drawing, Traffic Cabinet, 334, Aluminum, Ground Mount, VFC</t>
  </si>
  <si>
    <t>Schematic, Traffic Cabinet, 120 VAC, 2 Fans</t>
  </si>
  <si>
    <t>Final Assembly, Traffic Cabinet, 334, Ground Mount, Aluminum, VFC</t>
  </si>
  <si>
    <t>Final Assembly, Traffic Cabinet, 336S, Pole Mount, Aluminum, VFC</t>
  </si>
  <si>
    <t xml:space="preserve">DWG-3686201 </t>
  </si>
  <si>
    <t>DWG-3761262</t>
  </si>
  <si>
    <t>DWG-3780905</t>
  </si>
  <si>
    <t>DWG-3819555</t>
  </si>
  <si>
    <t>DWG-3820547</t>
  </si>
  <si>
    <t>DWG-4118838</t>
  </si>
  <si>
    <t>DWG-4206561</t>
  </si>
  <si>
    <t>DWG-3099653</t>
  </si>
  <si>
    <t>DWG-3433900</t>
  </si>
  <si>
    <t>DWG-3433901</t>
  </si>
  <si>
    <t>DWG-3553918</t>
  </si>
  <si>
    <t xml:space="preserve">DWG-4007676 </t>
  </si>
  <si>
    <t>DWG-4037557</t>
  </si>
  <si>
    <t>IN SIGN - YES</t>
  </si>
  <si>
    <t>DC I/O</t>
  </si>
  <si>
    <t>VCB II Retro</t>
  </si>
  <si>
    <t>CONNECT TO MODULE - NO</t>
  </si>
  <si>
    <t>Alternate</t>
  </si>
  <si>
    <t>PERIPHERAL CONFIGURATION - ADVANCED SETUP</t>
  </si>
  <si>
    <t>SYSTEM BACKUP FILES</t>
  </si>
  <si>
    <t>POWER SYSTEM</t>
  </si>
  <si>
    <t>Gen IV (Default)</t>
  </si>
  <si>
    <t>SIGN/S</t>
  </si>
  <si>
    <t>DD5106897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</si>
</sst>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9" xfId="0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23" xfId="0" quotePrefix="1" applyBorder="1" applyAlignment="1"/>
    <xf numFmtId="0" fontId="0" fillId="0" borderId="24" xfId="0" quotePrefix="1" applyBorder="1" applyAlignment="1"/>
    <xf numFmtId="0" fontId="0" fillId="0" borderId="19" xfId="0" applyBorder="1"/>
    <xf numFmtId="0" fontId="0" fillId="0" borderId="1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0" xfId="0" applyFill="1" applyBorder="1"/>
    <xf numFmtId="0" fontId="0" fillId="0" borderId="4" xfId="0" applyBorder="1"/>
    <xf numFmtId="0" fontId="0" fillId="0" borderId="0" xfId="0" applyBorder="1"/>
    <xf numFmtId="0" fontId="0" fillId="0" borderId="7" xfId="0" applyBorder="1" applyAlignment="1">
      <alignment horizont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1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24" xfId="0" applyBorder="1" applyAlignment="1">
      <alignment horizontal="left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24" xfId="0" applyBorder="1" applyAlignment="1">
      <alignment horizontal="left" vertical="center"/>
    </xf>
    <xf numFmtId="0" fontId="0" fillId="0" borderId="21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32" xfId="0" quotePrefix="1" applyBorder="1"/>
    <xf numFmtId="0" fontId="0" fillId="0" borderId="32" xfId="0" applyBorder="1"/>
    <xf numFmtId="0" fontId="0" fillId="0" borderId="33" xfId="0" applyBorder="1" applyAlignment="1">
      <alignment horizontal="left"/>
    </xf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3" fillId="0" borderId="34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5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Fill="1" applyBorder="1"/>
    <xf numFmtId="0" fontId="0" fillId="0" borderId="16" xfId="0" quotePrefix="1" applyFill="1" applyBorder="1"/>
    <xf numFmtId="0" fontId="0" fillId="0" borderId="38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39" xfId="0" quotePrefix="1" applyBorder="1"/>
    <xf numFmtId="0" fontId="0" fillId="0" borderId="35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40" xfId="0" quotePrefix="1" applyBorder="1" applyAlignment="1">
      <alignment horizontal="left"/>
    </xf>
    <xf numFmtId="0" fontId="0" fillId="0" borderId="41" xfId="0" quotePrefix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1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5.5703125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64</v>
      </c>
      <c r="D1" s="30" t="s">
        <v>62</v>
      </c>
      <c r="E1" s="30"/>
      <c r="F1" s="30"/>
      <c r="G1" t="s">
        <v>53</v>
      </c>
    </row>
    <row r="2" spans="2:7" ht="15" customHeight="1" x14ac:dyDescent="0.25">
      <c r="B2" s="45" t="s">
        <v>0</v>
      </c>
      <c r="C2" s="46"/>
      <c r="D2" s="46"/>
      <c r="E2" s="46"/>
      <c r="F2" s="46"/>
      <c r="G2" s="82" t="s">
        <v>100</v>
      </c>
    </row>
    <row r="3" spans="2:7" ht="15.75" thickBot="1" x14ac:dyDescent="0.3">
      <c r="B3" s="52" t="s">
        <v>1</v>
      </c>
      <c r="C3" s="30"/>
      <c r="D3" s="54" t="s">
        <v>2</v>
      </c>
      <c r="E3" s="55"/>
      <c r="F3" s="55"/>
      <c r="G3" s="83"/>
    </row>
    <row r="4" spans="2:7" x14ac:dyDescent="0.25">
      <c r="B4" s="57" t="s">
        <v>3</v>
      </c>
      <c r="C4" s="58"/>
      <c r="D4" s="37" t="s">
        <v>48</v>
      </c>
      <c r="E4" s="37"/>
      <c r="F4" s="79"/>
      <c r="G4" s="68">
        <v>1</v>
      </c>
    </row>
    <row r="5" spans="2:7" x14ac:dyDescent="0.25">
      <c r="B5" s="31" t="s">
        <v>4</v>
      </c>
      <c r="C5" s="32"/>
      <c r="D5" s="38" t="s">
        <v>14</v>
      </c>
      <c r="E5" s="38"/>
      <c r="F5" s="80"/>
      <c r="G5" s="69"/>
    </row>
    <row r="6" spans="2:7" x14ac:dyDescent="0.25">
      <c r="B6" s="56" t="s">
        <v>5</v>
      </c>
      <c r="C6" s="18" t="s">
        <v>6</v>
      </c>
      <c r="D6" s="38" t="s">
        <v>54</v>
      </c>
      <c r="E6" s="38"/>
      <c r="F6" s="80"/>
      <c r="G6" s="69"/>
    </row>
    <row r="7" spans="2:7" x14ac:dyDescent="0.25">
      <c r="B7" s="56"/>
      <c r="C7" s="18" t="s">
        <v>7</v>
      </c>
      <c r="D7" s="38" t="s">
        <v>47</v>
      </c>
      <c r="E7" s="38"/>
      <c r="F7" s="80"/>
      <c r="G7" s="69"/>
    </row>
    <row r="8" spans="2:7" x14ac:dyDescent="0.25">
      <c r="B8" s="56"/>
      <c r="C8" s="18" t="s">
        <v>8</v>
      </c>
      <c r="D8" s="38" t="s">
        <v>55</v>
      </c>
      <c r="E8" s="38"/>
      <c r="F8" s="80"/>
      <c r="G8" s="69"/>
    </row>
    <row r="9" spans="2:7" x14ac:dyDescent="0.25">
      <c r="B9" s="56"/>
      <c r="C9" s="18" t="s">
        <v>9</v>
      </c>
      <c r="D9" s="44">
        <v>20</v>
      </c>
      <c r="E9" s="44"/>
      <c r="F9" s="75"/>
      <c r="G9" s="69"/>
    </row>
    <row r="10" spans="2:7" x14ac:dyDescent="0.25">
      <c r="B10" s="53" t="s">
        <v>10</v>
      </c>
      <c r="C10" s="38"/>
      <c r="D10" s="44">
        <v>96</v>
      </c>
      <c r="E10" s="44"/>
      <c r="F10" s="75"/>
      <c r="G10" s="69"/>
    </row>
    <row r="11" spans="2:7" x14ac:dyDescent="0.25">
      <c r="B11" s="53" t="s">
        <v>11</v>
      </c>
      <c r="C11" s="38"/>
      <c r="D11" s="44">
        <v>432</v>
      </c>
      <c r="E11" s="44"/>
      <c r="F11" s="75"/>
      <c r="G11" s="69"/>
    </row>
    <row r="12" spans="2:7" x14ac:dyDescent="0.25">
      <c r="B12" s="53" t="s">
        <v>12</v>
      </c>
      <c r="C12" s="38"/>
      <c r="D12" s="38" t="s">
        <v>15</v>
      </c>
      <c r="E12" s="38"/>
      <c r="F12" s="80"/>
      <c r="G12" s="69"/>
    </row>
    <row r="13" spans="2:7" x14ac:dyDescent="0.25">
      <c r="B13" s="53" t="s">
        <v>13</v>
      </c>
      <c r="C13" s="38"/>
      <c r="D13" s="44">
        <v>1</v>
      </c>
      <c r="E13" s="44"/>
      <c r="F13" s="75"/>
      <c r="G13" s="69"/>
    </row>
    <row r="14" spans="2:7" ht="15.75" thickBot="1" x14ac:dyDescent="0.3">
      <c r="B14" s="41" t="s">
        <v>50</v>
      </c>
      <c r="C14" s="42"/>
      <c r="D14" s="49" t="s">
        <v>56</v>
      </c>
      <c r="E14" s="49"/>
      <c r="F14" s="76"/>
      <c r="G14" s="70"/>
    </row>
    <row r="15" spans="2:7" ht="15.75" thickBot="1" x14ac:dyDescent="0.3"/>
    <row r="16" spans="2:7" x14ac:dyDescent="0.25">
      <c r="B16" s="45" t="s">
        <v>16</v>
      </c>
      <c r="C16" s="46"/>
      <c r="D16" s="46"/>
      <c r="E16" s="46"/>
      <c r="F16" s="46"/>
      <c r="G16" s="68">
        <v>1</v>
      </c>
    </row>
    <row r="17" spans="2:7" x14ac:dyDescent="0.25">
      <c r="B17" s="35" t="s">
        <v>1</v>
      </c>
      <c r="C17" s="36"/>
      <c r="D17" s="14" t="s">
        <v>2</v>
      </c>
      <c r="E17" s="14" t="s">
        <v>17</v>
      </c>
      <c r="F17" s="67" t="s">
        <v>18</v>
      </c>
      <c r="G17" s="69"/>
    </row>
    <row r="18" spans="2:7" x14ac:dyDescent="0.25">
      <c r="B18" s="31" t="s">
        <v>19</v>
      </c>
      <c r="C18" s="32"/>
      <c r="D18" s="18" t="s">
        <v>20</v>
      </c>
      <c r="E18" s="18" t="s">
        <v>21</v>
      </c>
      <c r="F18" s="60" t="s">
        <v>22</v>
      </c>
      <c r="G18" s="69"/>
    </row>
    <row r="19" spans="2:7" x14ac:dyDescent="0.25">
      <c r="B19" s="31" t="s">
        <v>19</v>
      </c>
      <c r="C19" s="32"/>
      <c r="D19" s="18" t="s">
        <v>14</v>
      </c>
      <c r="E19" s="18" t="s">
        <v>21</v>
      </c>
      <c r="F19" s="60" t="s">
        <v>22</v>
      </c>
      <c r="G19" s="69"/>
    </row>
    <row r="20" spans="2:7" x14ac:dyDescent="0.25">
      <c r="B20" s="31" t="s">
        <v>19</v>
      </c>
      <c r="C20" s="32"/>
      <c r="D20" s="18" t="s">
        <v>23</v>
      </c>
      <c r="E20" s="18" t="s">
        <v>21</v>
      </c>
      <c r="F20" s="60" t="s">
        <v>22</v>
      </c>
      <c r="G20" s="69"/>
    </row>
    <row r="21" spans="2:7" x14ac:dyDescent="0.25">
      <c r="B21" s="31" t="s">
        <v>19</v>
      </c>
      <c r="C21" s="32"/>
      <c r="D21" s="18" t="s">
        <v>24</v>
      </c>
      <c r="E21" s="18" t="s">
        <v>21</v>
      </c>
      <c r="F21" s="60" t="s">
        <v>22</v>
      </c>
      <c r="G21" s="69"/>
    </row>
    <row r="22" spans="2:7" x14ac:dyDescent="0.25">
      <c r="B22" s="31" t="s">
        <v>25</v>
      </c>
      <c r="C22" s="32"/>
      <c r="D22" s="18" t="s">
        <v>36</v>
      </c>
      <c r="E22" s="18" t="s">
        <v>21</v>
      </c>
      <c r="F22" s="60" t="s">
        <v>22</v>
      </c>
      <c r="G22" s="69"/>
    </row>
    <row r="23" spans="2:7" x14ac:dyDescent="0.25">
      <c r="B23" s="31" t="s">
        <v>25</v>
      </c>
      <c r="C23" s="32"/>
      <c r="D23" s="18" t="s">
        <v>37</v>
      </c>
      <c r="E23" s="18" t="s">
        <v>21</v>
      </c>
      <c r="F23" s="60" t="s">
        <v>22</v>
      </c>
      <c r="G23" s="69"/>
    </row>
    <row r="24" spans="2:7" x14ac:dyDescent="0.25">
      <c r="B24" s="31" t="s">
        <v>25</v>
      </c>
      <c r="C24" s="32"/>
      <c r="D24" s="18" t="s">
        <v>5</v>
      </c>
      <c r="E24" s="18" t="s">
        <v>21</v>
      </c>
      <c r="F24" s="60" t="s">
        <v>22</v>
      </c>
      <c r="G24" s="69"/>
    </row>
    <row r="25" spans="2:7" x14ac:dyDescent="0.25">
      <c r="B25" s="31" t="s">
        <v>26</v>
      </c>
      <c r="C25" s="32"/>
      <c r="D25" s="18" t="s">
        <v>37</v>
      </c>
      <c r="E25" s="18" t="s">
        <v>21</v>
      </c>
      <c r="F25" s="60" t="s">
        <v>22</v>
      </c>
      <c r="G25" s="69"/>
    </row>
    <row r="26" spans="2:7" x14ac:dyDescent="0.25">
      <c r="B26" s="31" t="s">
        <v>27</v>
      </c>
      <c r="C26" s="32"/>
      <c r="D26" s="15">
        <v>4</v>
      </c>
      <c r="E26" s="15" t="s">
        <v>39</v>
      </c>
      <c r="F26" s="59" t="s">
        <v>91</v>
      </c>
      <c r="G26" s="69"/>
    </row>
    <row r="27" spans="2:7" x14ac:dyDescent="0.25">
      <c r="B27" s="31" t="s">
        <v>92</v>
      </c>
      <c r="C27" s="32"/>
      <c r="D27" s="25" t="s">
        <v>51</v>
      </c>
      <c r="E27" s="25"/>
      <c r="F27" s="59"/>
      <c r="G27" s="69"/>
    </row>
    <row r="28" spans="2:7" x14ac:dyDescent="0.25">
      <c r="B28" s="31" t="s">
        <v>93</v>
      </c>
      <c r="C28" s="32"/>
      <c r="D28" s="25" t="s">
        <v>51</v>
      </c>
      <c r="E28" s="25"/>
      <c r="F28" s="59"/>
      <c r="G28" s="69"/>
    </row>
    <row r="29" spans="2:7" x14ac:dyDescent="0.25">
      <c r="B29" s="31" t="s">
        <v>28</v>
      </c>
      <c r="C29" s="32"/>
      <c r="D29" s="15">
        <v>1</v>
      </c>
      <c r="E29" s="15" t="s">
        <v>39</v>
      </c>
      <c r="F29" s="59" t="s">
        <v>94</v>
      </c>
      <c r="G29" s="69"/>
    </row>
    <row r="30" spans="2:7" x14ac:dyDescent="0.25">
      <c r="B30" s="31" t="s">
        <v>30</v>
      </c>
      <c r="C30" s="32"/>
      <c r="D30" s="24">
        <v>9</v>
      </c>
      <c r="E30" s="25" t="s">
        <v>39</v>
      </c>
      <c r="F30" s="59" t="s">
        <v>44</v>
      </c>
      <c r="G30" s="69"/>
    </row>
    <row r="31" spans="2:7" x14ac:dyDescent="0.25">
      <c r="B31" s="31" t="s">
        <v>29</v>
      </c>
      <c r="C31" s="32"/>
      <c r="D31" s="15">
        <v>9</v>
      </c>
      <c r="E31" s="15" t="s">
        <v>39</v>
      </c>
      <c r="F31" s="59" t="s">
        <v>39</v>
      </c>
      <c r="G31" s="69"/>
    </row>
    <row r="32" spans="2:7" x14ac:dyDescent="0.25">
      <c r="B32" s="31" t="s">
        <v>31</v>
      </c>
      <c r="C32" s="32"/>
      <c r="D32" s="19" t="s">
        <v>51</v>
      </c>
      <c r="E32" s="15" t="s">
        <v>39</v>
      </c>
      <c r="F32" s="59" t="s">
        <v>39</v>
      </c>
      <c r="G32" s="69"/>
    </row>
    <row r="33" spans="2:7" x14ac:dyDescent="0.25">
      <c r="B33" s="31" t="s">
        <v>32</v>
      </c>
      <c r="C33" s="32"/>
      <c r="D33" s="19" t="s">
        <v>38</v>
      </c>
      <c r="E33" s="15" t="s">
        <v>39</v>
      </c>
      <c r="F33" s="59" t="s">
        <v>39</v>
      </c>
      <c r="G33" s="69"/>
    </row>
    <row r="34" spans="2:7" x14ac:dyDescent="0.25">
      <c r="B34" s="21" t="s">
        <v>52</v>
      </c>
      <c r="C34" s="22"/>
      <c r="D34" s="20" t="s">
        <v>51</v>
      </c>
      <c r="E34" s="23" t="s">
        <v>39</v>
      </c>
      <c r="F34" s="59" t="s">
        <v>39</v>
      </c>
      <c r="G34" s="69"/>
    </row>
    <row r="35" spans="2:7" x14ac:dyDescent="0.25">
      <c r="B35" s="31" t="s">
        <v>33</v>
      </c>
      <c r="C35" s="32"/>
      <c r="D35" s="19" t="s">
        <v>38</v>
      </c>
      <c r="E35" s="15" t="s">
        <v>39</v>
      </c>
      <c r="F35" s="59" t="s">
        <v>39</v>
      </c>
      <c r="G35" s="69"/>
    </row>
    <row r="36" spans="2:7" x14ac:dyDescent="0.25">
      <c r="B36" s="31" t="s">
        <v>34</v>
      </c>
      <c r="C36" s="32"/>
      <c r="D36" s="25" t="s">
        <v>38</v>
      </c>
      <c r="E36" s="15" t="s">
        <v>95</v>
      </c>
      <c r="F36" s="59" t="s">
        <v>39</v>
      </c>
      <c r="G36" s="69"/>
    </row>
    <row r="37" spans="2:7" x14ac:dyDescent="0.25">
      <c r="B37" s="72" t="s">
        <v>35</v>
      </c>
      <c r="C37" s="74"/>
      <c r="D37" s="84">
        <v>1</v>
      </c>
      <c r="E37" s="84" t="s">
        <v>39</v>
      </c>
      <c r="F37" s="85" t="s">
        <v>39</v>
      </c>
      <c r="G37" s="69"/>
    </row>
    <row r="38" spans="2:7" ht="15.75" thickBot="1" x14ac:dyDescent="0.3">
      <c r="B38" s="33" t="s">
        <v>98</v>
      </c>
      <c r="C38" s="34"/>
      <c r="D38" s="26" t="s">
        <v>99</v>
      </c>
      <c r="E38" s="26"/>
      <c r="F38" s="81"/>
      <c r="G38" s="70"/>
    </row>
    <row r="39" spans="2:7" ht="15.75" thickBot="1" x14ac:dyDescent="0.3">
      <c r="B39" s="61"/>
      <c r="C39" s="61"/>
      <c r="D39" s="62"/>
      <c r="E39" s="62"/>
      <c r="F39" s="63"/>
      <c r="G39" s="64"/>
    </row>
    <row r="40" spans="2:7" ht="15.75" thickBot="1" x14ac:dyDescent="0.3">
      <c r="B40" s="65" t="s">
        <v>96</v>
      </c>
      <c r="C40" s="66"/>
      <c r="D40" s="66"/>
      <c r="E40" s="66"/>
      <c r="F40" s="66"/>
      <c r="G40" s="68">
        <v>1</v>
      </c>
    </row>
    <row r="41" spans="2:7" x14ac:dyDescent="0.25">
      <c r="B41" s="47" t="s">
        <v>63</v>
      </c>
      <c r="C41" s="48"/>
      <c r="D41" s="15">
        <f>IF(B41="DOOR SWITCH 2 (TC)",1,"N/A")</f>
        <v>1</v>
      </c>
      <c r="E41" s="15">
        <f>IF(B41="DOOR SWITCH 2 (TC)",1,"N/A")</f>
        <v>1</v>
      </c>
      <c r="F41" s="77" t="str">
        <f>IF(B41="DOOR SWITCH 2 (TC)","VIP 1","N/A")</f>
        <v>VIP 1</v>
      </c>
      <c r="G41" s="69"/>
    </row>
    <row r="42" spans="2:7" hidden="1" x14ac:dyDescent="0.25">
      <c r="B42" s="17"/>
      <c r="C42" s="16"/>
      <c r="D42" s="15" t="s">
        <v>46</v>
      </c>
      <c r="E42" s="15" t="s">
        <v>39</v>
      </c>
      <c r="F42" s="77" t="str">
        <f>IF(B42="UPS","AUXILARY","N/A")</f>
        <v>N/A</v>
      </c>
      <c r="G42" s="69"/>
    </row>
    <row r="43" spans="2:7" hidden="1" x14ac:dyDescent="0.25">
      <c r="B43" s="39" t="s">
        <v>57</v>
      </c>
      <c r="C43" s="40"/>
      <c r="D43" s="15" t="s">
        <v>39</v>
      </c>
      <c r="E43" s="15" t="s">
        <v>39</v>
      </c>
      <c r="F43" s="77" t="str">
        <f>IF(B43="MINI DC I/O 1","ON DISPLAY INTERFACE","N/A")</f>
        <v>ON DISPLAY INTERFACE</v>
      </c>
      <c r="G43" s="69"/>
    </row>
    <row r="44" spans="2:7" hidden="1" x14ac:dyDescent="0.25">
      <c r="B44" s="39" t="s">
        <v>58</v>
      </c>
      <c r="C44" s="40"/>
      <c r="D44" s="15" t="s">
        <v>39</v>
      </c>
      <c r="E44" s="15" t="s">
        <v>39</v>
      </c>
      <c r="F44" s="77" t="str">
        <f>IF(B44="MINI DC I/O 2","ON DISPLAY INTERFACE","N/A")</f>
        <v>ON DISPLAY INTERFACE</v>
      </c>
      <c r="G44" s="69"/>
    </row>
    <row r="45" spans="2:7" hidden="1" x14ac:dyDescent="0.25">
      <c r="B45" s="39" t="s">
        <v>59</v>
      </c>
      <c r="C45" s="40"/>
      <c r="D45" s="15" t="s">
        <v>39</v>
      </c>
      <c r="E45" s="15" t="s">
        <v>39</v>
      </c>
      <c r="F45" s="77" t="str">
        <f>IF(B45="MINI DC I/O 3","ON DISPLAY INTERFACE","N/A")</f>
        <v>ON DISPLAY INTERFACE</v>
      </c>
      <c r="G45" s="69"/>
    </row>
    <row r="46" spans="2:7" hidden="1" x14ac:dyDescent="0.25">
      <c r="B46" s="39" t="s">
        <v>60</v>
      </c>
      <c r="C46" s="40"/>
      <c r="D46" s="15" t="s">
        <v>39</v>
      </c>
      <c r="E46" s="15" t="s">
        <v>39</v>
      </c>
      <c r="F46" s="77" t="str">
        <f>IF(B46="MINI DC I/O 4","ON DISPLAY INTERFACE","N/A")</f>
        <v>ON DISPLAY INTERFACE</v>
      </c>
      <c r="G46" s="69"/>
    </row>
    <row r="47" spans="2:7" hidden="1" x14ac:dyDescent="0.25">
      <c r="B47" s="39" t="s">
        <v>61</v>
      </c>
      <c r="C47" s="40"/>
      <c r="D47" s="15" t="s">
        <v>39</v>
      </c>
      <c r="E47" s="15" t="s">
        <v>39</v>
      </c>
      <c r="F47" s="77" t="str">
        <f>IF(B47="MINI DC I/O 5","ON DISPLAY INTERFACE","N/A")</f>
        <v>ON DISPLAY INTERFACE</v>
      </c>
      <c r="G47" s="69"/>
    </row>
    <row r="48" spans="2:7" ht="15.75" thickBot="1" x14ac:dyDescent="0.3">
      <c r="B48" s="50" t="s">
        <v>49</v>
      </c>
      <c r="C48" s="51"/>
      <c r="D48" s="13"/>
      <c r="E48" s="13"/>
      <c r="F48" s="78"/>
      <c r="G48" s="70"/>
    </row>
    <row r="49" spans="2:7" ht="15.75" thickBot="1" x14ac:dyDescent="0.3">
      <c r="B49" s="2"/>
      <c r="C49" s="12"/>
      <c r="D49" s="12"/>
      <c r="E49" s="11"/>
      <c r="F49" s="4"/>
      <c r="G49" s="8"/>
    </row>
    <row r="50" spans="2:7" x14ac:dyDescent="0.25">
      <c r="B50" s="45" t="s">
        <v>45</v>
      </c>
      <c r="C50" s="46"/>
      <c r="D50" s="46"/>
      <c r="E50" s="46"/>
      <c r="F50" s="46"/>
      <c r="G50" s="68">
        <v>1</v>
      </c>
    </row>
    <row r="51" spans="2:7" x14ac:dyDescent="0.25">
      <c r="B51" s="57" t="s">
        <v>97</v>
      </c>
      <c r="C51" s="48"/>
      <c r="D51" s="48"/>
      <c r="E51" s="43" t="s">
        <v>101</v>
      </c>
      <c r="F51" s="71"/>
      <c r="G51" s="69"/>
    </row>
    <row r="52" spans="2:7" x14ac:dyDescent="0.25">
      <c r="B52" s="72" t="s">
        <v>42</v>
      </c>
      <c r="C52" s="73"/>
      <c r="D52" s="74"/>
      <c r="E52" s="44" t="s">
        <v>46</v>
      </c>
      <c r="F52" s="75"/>
      <c r="G52" s="69"/>
    </row>
    <row r="53" spans="2:7" ht="15.75" thickBot="1" x14ac:dyDescent="0.3">
      <c r="B53" s="41" t="s">
        <v>43</v>
      </c>
      <c r="C53" s="42"/>
      <c r="D53" s="42"/>
      <c r="E53" s="49" t="s">
        <v>46</v>
      </c>
      <c r="F53" s="76"/>
      <c r="G53" s="70"/>
    </row>
    <row r="54" spans="2:7" ht="15.75" thickBot="1" x14ac:dyDescent="0.3"/>
    <row r="55" spans="2:7" x14ac:dyDescent="0.25">
      <c r="B55" s="9" t="s">
        <v>40</v>
      </c>
      <c r="C55" s="10"/>
      <c r="D55" s="10"/>
      <c r="E55" s="10"/>
      <c r="F55" s="10"/>
      <c r="G55" s="1"/>
    </row>
    <row r="56" spans="2:7" x14ac:dyDescent="0.25">
      <c r="B56" s="28" t="s">
        <v>65</v>
      </c>
      <c r="C56" s="29"/>
      <c r="D56" s="29"/>
      <c r="E56" s="2" t="s">
        <v>78</v>
      </c>
      <c r="F56" s="2"/>
      <c r="G56" s="3"/>
    </row>
    <row r="57" spans="2:7" x14ac:dyDescent="0.25">
      <c r="B57" s="28" t="s">
        <v>66</v>
      </c>
      <c r="C57" s="29"/>
      <c r="D57" s="29"/>
      <c r="E57" s="2" t="s">
        <v>79</v>
      </c>
      <c r="F57" s="2"/>
      <c r="G57" s="3"/>
    </row>
    <row r="58" spans="2:7" x14ac:dyDescent="0.25">
      <c r="B58" s="28" t="s">
        <v>67</v>
      </c>
      <c r="C58" s="29"/>
      <c r="D58" s="29"/>
      <c r="E58" s="2" t="s">
        <v>80</v>
      </c>
      <c r="F58" s="2"/>
      <c r="G58" s="3"/>
    </row>
    <row r="59" spans="2:7" x14ac:dyDescent="0.25">
      <c r="B59" s="28" t="s">
        <v>68</v>
      </c>
      <c r="C59" s="29"/>
      <c r="D59" s="29"/>
      <c r="E59" s="27" t="s">
        <v>81</v>
      </c>
      <c r="F59" s="2"/>
      <c r="G59" s="3"/>
    </row>
    <row r="60" spans="2:7" x14ac:dyDescent="0.25">
      <c r="B60" s="28" t="s">
        <v>69</v>
      </c>
      <c r="C60" s="29"/>
      <c r="D60" s="29"/>
      <c r="E60" s="27" t="s">
        <v>82</v>
      </c>
      <c r="F60" s="2"/>
      <c r="G60" s="3"/>
    </row>
    <row r="61" spans="2:7" x14ac:dyDescent="0.25">
      <c r="B61" s="28" t="s">
        <v>70</v>
      </c>
      <c r="C61" s="29"/>
      <c r="D61" s="29"/>
      <c r="E61" s="27" t="s">
        <v>83</v>
      </c>
      <c r="F61" s="2"/>
      <c r="G61" s="3"/>
    </row>
    <row r="62" spans="2:7" x14ac:dyDescent="0.25">
      <c r="B62" s="28" t="s">
        <v>71</v>
      </c>
      <c r="C62" s="29"/>
      <c r="D62" s="29"/>
      <c r="E62" s="2" t="s">
        <v>84</v>
      </c>
      <c r="F62" s="2"/>
      <c r="G62" s="3"/>
    </row>
    <row r="63" spans="2:7" x14ac:dyDescent="0.25">
      <c r="B63" s="28" t="s">
        <v>72</v>
      </c>
      <c r="C63" s="29"/>
      <c r="D63" s="29"/>
      <c r="E63" s="27" t="s">
        <v>85</v>
      </c>
      <c r="F63" s="2"/>
      <c r="G63" s="3"/>
    </row>
    <row r="64" spans="2:7" x14ac:dyDescent="0.25">
      <c r="B64" s="28" t="s">
        <v>73</v>
      </c>
      <c r="C64" s="29"/>
      <c r="D64" s="29"/>
      <c r="E64" s="27" t="s">
        <v>86</v>
      </c>
      <c r="F64" s="2"/>
      <c r="G64" s="3"/>
    </row>
    <row r="65" spans="2:7" x14ac:dyDescent="0.25">
      <c r="B65" s="28" t="s">
        <v>74</v>
      </c>
      <c r="C65" s="29"/>
      <c r="D65" s="29"/>
      <c r="E65" s="27" t="s">
        <v>87</v>
      </c>
      <c r="F65" s="2"/>
      <c r="G65" s="3"/>
    </row>
    <row r="66" spans="2:7" x14ac:dyDescent="0.25">
      <c r="B66" s="28" t="s">
        <v>75</v>
      </c>
      <c r="C66" s="29"/>
      <c r="D66" s="29"/>
      <c r="E66" s="27" t="s">
        <v>88</v>
      </c>
      <c r="F66" s="2"/>
      <c r="G66" s="3"/>
    </row>
    <row r="67" spans="2:7" x14ac:dyDescent="0.25">
      <c r="B67" s="28" t="s">
        <v>76</v>
      </c>
      <c r="C67" s="29"/>
      <c r="D67" s="29"/>
      <c r="E67" s="27" t="s">
        <v>89</v>
      </c>
      <c r="F67" s="2"/>
      <c r="G67" s="3"/>
    </row>
    <row r="68" spans="2:7" x14ac:dyDescent="0.25">
      <c r="B68" s="28" t="s">
        <v>77</v>
      </c>
      <c r="C68" s="29"/>
      <c r="D68" s="29"/>
      <c r="E68" s="27" t="s">
        <v>90</v>
      </c>
      <c r="F68" s="2"/>
      <c r="G68" s="3"/>
    </row>
    <row r="69" spans="2:7" ht="15.75" thickBot="1" x14ac:dyDescent="0.3">
      <c r="B69" s="5"/>
      <c r="C69" s="6"/>
      <c r="D69" s="6"/>
      <c r="E69" s="6"/>
      <c r="F69" s="6"/>
      <c r="G69" s="7"/>
    </row>
    <row r="71" spans="2:7" x14ac:dyDescent="0.25">
      <c r="B71" t="s">
        <v>41</v>
      </c>
    </row>
  </sheetData>
  <mergeCells count="78">
    <mergeCell ref="B38:C38"/>
    <mergeCell ref="G16:G38"/>
    <mergeCell ref="B50:F50"/>
    <mergeCell ref="G50:G53"/>
    <mergeCell ref="B51:D51"/>
    <mergeCell ref="E51:F51"/>
    <mergeCell ref="B52:D52"/>
    <mergeCell ref="E52:F52"/>
    <mergeCell ref="B53:D53"/>
    <mergeCell ref="E53:F53"/>
    <mergeCell ref="B27:C27"/>
    <mergeCell ref="B28:C28"/>
    <mergeCell ref="B30:C3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  <mergeCell ref="B5:C5"/>
    <mergeCell ref="G40:G48"/>
    <mergeCell ref="D6:F6"/>
    <mergeCell ref="D7:F7"/>
    <mergeCell ref="D8:F8"/>
    <mergeCell ref="D9:F9"/>
    <mergeCell ref="D10:F10"/>
    <mergeCell ref="B45:C45"/>
    <mergeCell ref="B46:C46"/>
    <mergeCell ref="B47:C47"/>
    <mergeCell ref="B48:C48"/>
    <mergeCell ref="B18:C18"/>
    <mergeCell ref="B19:C19"/>
    <mergeCell ref="B20:C20"/>
    <mergeCell ref="B21:C21"/>
    <mergeCell ref="B44:C44"/>
    <mergeCell ref="B14:C14"/>
    <mergeCell ref="B22:C22"/>
    <mergeCell ref="B40:F40"/>
    <mergeCell ref="B41:C41"/>
    <mergeCell ref="D14:F14"/>
    <mergeCell ref="B43:C43"/>
    <mergeCell ref="D1:F1"/>
    <mergeCell ref="B23:C23"/>
    <mergeCell ref="B24:C24"/>
    <mergeCell ref="B37:C37"/>
    <mergeCell ref="B36:C36"/>
    <mergeCell ref="B35:C35"/>
    <mergeCell ref="B33:C33"/>
    <mergeCell ref="B32:C32"/>
    <mergeCell ref="B31:C31"/>
    <mergeCell ref="B29:C29"/>
    <mergeCell ref="B26:C26"/>
    <mergeCell ref="B25:C25"/>
    <mergeCell ref="B17:C17"/>
    <mergeCell ref="D4:F4"/>
    <mergeCell ref="D5:F5"/>
    <mergeCell ref="B56:D56"/>
    <mergeCell ref="B57:D57"/>
    <mergeCell ref="B58:D58"/>
    <mergeCell ref="B59:D59"/>
    <mergeCell ref="B60:D60"/>
    <mergeCell ref="B66:D66"/>
    <mergeCell ref="B67:D67"/>
    <mergeCell ref="B68:D68"/>
    <mergeCell ref="B61:D61"/>
    <mergeCell ref="B62:D62"/>
    <mergeCell ref="B63:D63"/>
    <mergeCell ref="B64:D64"/>
    <mergeCell ref="B65:D65"/>
  </mergeCells>
  <dataValidations count="33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42" xr:uid="{00000000-0002-0000-0000-00000E000000}">
      <formula1>"CONTROL EQUIPMENT,ENTIRE DISPLAY,N/A"</formula1>
    </dataValidation>
    <dataValidation type="list" errorStyle="warning" allowBlank="1" showInputMessage="1" showErrorMessage="1" sqref="C42" xr:uid="{00000000-0002-0000-0000-00000F000000}">
      <formula1>"ALPHA FXM SERIES,TRIPPLITE,'"</formula1>
    </dataValidation>
    <dataValidation type="list" allowBlank="1" showInputMessage="1" showErrorMessage="1" sqref="B42" xr:uid="{00000000-0002-0000-0000-000010000000}">
      <formula1>"UPS,'"</formula1>
    </dataValidation>
    <dataValidation type="list" allowBlank="1" showInputMessage="1" showErrorMessage="1" sqref="B43" xr:uid="{00000000-0002-0000-0000-000011000000}">
      <formula1>"MINI DC I/O 1,'"</formula1>
    </dataValidation>
    <dataValidation type="list" allowBlank="1" showInputMessage="1" showErrorMessage="1" sqref="B44:C44" xr:uid="{00000000-0002-0000-0000-000012000000}">
      <formula1>"MINI DC I/O 2,'"</formula1>
    </dataValidation>
    <dataValidation type="list" allowBlank="1" showInputMessage="1" showErrorMessage="1" sqref="B45:C45" xr:uid="{00000000-0002-0000-0000-000013000000}">
      <formula1>"MINI DC I/O 3,'"</formula1>
    </dataValidation>
    <dataValidation type="list" allowBlank="1" showInputMessage="1" showErrorMessage="1" sqref="B46:C46" xr:uid="{00000000-0002-0000-0000-000014000000}">
      <formula1>"MINI DC I/O 4,'"</formula1>
    </dataValidation>
    <dataValidation type="list" allowBlank="1" showInputMessage="1" showErrorMessage="1" sqref="B47:C47" xr:uid="{00000000-0002-0000-0000-000015000000}">
      <formula1>"MINI DC I/O 5,'"</formula1>
    </dataValidation>
    <dataValidation type="list" allowBlank="1" showInputMessage="1" showErrorMessage="1" sqref="B48:C48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 D39" xr:uid="{00000000-0002-0000-0000-00001A000000}">
      <formula1>"1,2"</formula1>
    </dataValidation>
    <dataValidation type="list" allowBlank="1" showInputMessage="1" showErrorMessage="1" sqref="F26" xr:uid="{49549400-83D1-4802-8038-B687377DCEB3}">
      <formula1>"?, IN SIGN - YES, IN SIGN - NO"</formula1>
    </dataValidation>
    <dataValidation type="list" allowBlank="1" showInputMessage="1" showErrorMessage="1" sqref="F27:F28" xr:uid="{8518C6F5-A3C5-42F2-B66F-D64123140908}">
      <formula1>"', Isolation Boards in Sign - Yes, Isolation Boards in Sign - No"</formula1>
    </dataValidation>
    <dataValidation type="list" errorStyle="warning" allowBlank="1" showInputMessage="1" showErrorMessage="1" sqref="D27:D28" xr:uid="{0DC14290-D848-4700-ABFA-33E383894028}">
      <formula1>"YES, NO"</formula1>
    </dataValidation>
    <dataValidation type="list" allowBlank="1" showInputMessage="1" showErrorMessage="1" sqref="F29" xr:uid="{E1EDC2D7-F8D7-49AC-B944-A0CC105EA431}">
      <formula1>"', CONNECT TO MODULE - NO, CONNECT TO MODULE - YES"</formula1>
    </dataValidation>
    <dataValidation type="list" errorStyle="warning" allowBlank="1" showInputMessage="1" showErrorMessage="1" sqref="F30" xr:uid="{875F6DBC-3243-4805-9072-46E695CE4F37}">
      <formula1>"'--,CAN - 30000,I/O"</formula1>
    </dataValidation>
    <dataValidation type="list" allowBlank="1" showInputMessage="1" showErrorMessage="1" sqref="D36" xr:uid="{69F3EA95-20F3-4C4A-8D63-2B407F6ABE64}">
      <formula1>"?,YES,NO"</formula1>
    </dataValidation>
    <dataValidation type="list" errorStyle="warning" allowBlank="1" showInputMessage="1" showErrorMessage="1" sqref="D38" xr:uid="{180F65B7-F4A3-4291-8090-69B4BDBEB175}">
      <formula1>"Gen IV (Default), PS Redundancy Board, Eltek Power on Ground"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4" ma:contentTypeDescription="" ma:contentTypeScope="" ma:versionID="36010a249c8c6127b51f178064990da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7dd0d8de5ba9950e48d3c03892cc5d5c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C27774</OrderProject_x0020_ID>
    <Rev xmlns="2cc016c5-161d-4d6b-a532-6cf687f4a3ab">00</Rev>
    <DocNumber xmlns="2cc016c5-161d-4d6b-a532-6cf687f4a3ab">DD4206921</DocNumber>
    <_dlc_DocId xmlns="b479dd50-8d7e-4b78-9fb1-00cf65781f6b">75D2Y5VYC55K-1220653723-33736</_dlc_DocId>
    <_dlc_DocIdUrl xmlns="b479dd50-8d7e-4b78-9fb1-00cf65781f6b">
      <Url>https://daktronics.sharepoint.com/sites/docs-engineering/_layouts/15/DocIdRedir.aspx?ID=75D2Y5VYC55K-1220653723-33736</Url>
      <Description>75D2Y5VYC55K-1220653723-33736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53EBC5-46E5-4018-A682-12E18E4FBC6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2ABE4847-606B-42C1-B0F5-722560CC44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27DD426-C329-4B04-BABB-FD3E1F174F61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2cc016c5-161d-4d6b-a532-6cf687f4a3ab"/>
    <ds:schemaRef ds:uri="http://purl.org/dc/terms/"/>
    <ds:schemaRef ds:uri="b479dd50-8d7e-4b78-9fb1-00cf65781f6b"/>
    <ds:schemaRef ds:uri="cdae4ca2-47b8-467c-a804-ebae05ca0c7f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018640FD-1F3D-47CA-ABAE-25A3EB8DCBA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C27774 Texas DOT, Site Config, VF-2420-96x432-20-RGB Gen IV</dc:title>
  <dc:creator>Dan Muzzey</dc:creator>
  <dc:description/>
  <cp:lastModifiedBy>Will Tucker</cp:lastModifiedBy>
  <cp:lastPrinted>2019-07-11T21:34:51Z</cp:lastPrinted>
  <dcterms:created xsi:type="dcterms:W3CDTF">2017-03-27T20:46:42Z</dcterms:created>
  <dcterms:modified xsi:type="dcterms:W3CDTF">2022-07-15T15:10:04Z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f22ec481-cef4-4c8c-b467-6ce7f87805d9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</Properties>
</file>