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ED0140B4-4152-4D55-9BFC-192453C65DE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0" i="1" l="1"/>
  <c r="F179" i="1"/>
  <c r="F178" i="1"/>
  <c r="F177" i="1"/>
  <c r="F176" i="1"/>
  <c r="F175" i="1"/>
  <c r="F174" i="1"/>
  <c r="F173" i="1"/>
  <c r="E173" i="1"/>
  <c r="D173" i="1"/>
  <c r="F138" i="1"/>
  <c r="F137" i="1"/>
  <c r="F136" i="1"/>
  <c r="F135" i="1"/>
  <c r="F134" i="1"/>
  <c r="F133" i="1"/>
  <c r="F132" i="1"/>
  <c r="F131" i="1"/>
  <c r="E131" i="1"/>
  <c r="D131" i="1"/>
  <c r="F86" i="1" l="1"/>
  <c r="F85" i="1"/>
  <c r="F84" i="1"/>
  <c r="F83" i="1"/>
  <c r="F82" i="1"/>
  <c r="F81" i="1"/>
  <c r="F80" i="1"/>
  <c r="F79" i="1"/>
  <c r="E79" i="1"/>
  <c r="D79" i="1"/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G48" authorId="0" shapeId="0" xr:uid="{1F9872C3-BD1E-4ABB-BBE7-3A412D2DF33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7" authorId="0" shapeId="0" xr:uid="{CA464623-F3E8-4F95-B2FA-8B0DE5DDFB1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G98" authorId="0" shapeId="0" xr:uid="{ED066E36-6B8C-4BD4-8519-E1A7E1CC671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07" authorId="0" shapeId="0" xr:uid="{938CA076-ACD9-4842-A9D3-97952A29158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G142" authorId="0" shapeId="0" xr:uid="{71885257-739E-4A33-A111-83CD89BDEBB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51" authorId="0" shapeId="0" xr:uid="{5FBA789C-A739-4D33-ACBB-1CE34ADC58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<sst xmlns="http://schemas.openxmlformats.org/spreadsheetml/2006/main" count="480" uniqueCount="90">
  <si>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</si>
  <si>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</si>
  <si>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</si>
  <si>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</si>
  <si>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</si>
  <si>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</si>
  <si>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</si>
  <si>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</si>
  <si>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</si>
  <si>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</si>
  <si>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</si>
  <si>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</si>
  <si>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</si>
  <si>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</si>
  <si>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</si>
  <si>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</si>
  <si>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</si>
  <si>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</si>
  <si>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DEFAULT</t>
  </si>
  <si>
    <t>ON DISPLAY INTERFACE</t>
  </si>
  <si>
    <t>TEMP</t>
  </si>
  <si>
    <t>HUMIDITY</t>
  </si>
  <si>
    <t>ISOLATION BOARD</t>
  </si>
  <si>
    <t>RPM SENSORS</t>
  </si>
  <si>
    <t>AIRFLOW SENSORS</t>
  </si>
  <si>
    <t>CABINET HEATERS</t>
  </si>
  <si>
    <t>DEFOG HEATERS</t>
  </si>
  <si>
    <t>SURGE SUPPRESSORS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</si>
  <si>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</si>
  <si>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</si>
  <si>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</si>
  <si>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</si>
  <si>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</si>
  <si>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</si>
  <si>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</si>
  <si>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</si>
  <si>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</si>
  <si>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</si>
  <si>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</si>
  <si>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/>
  </si>
  <si>
    <t>WIRING LAYOUT</t>
  </si>
  <si>
    <t>NO</t>
  </si>
  <si>
    <t>FACE FANS</t>
  </si>
  <si>
    <t>Rev 00</t>
  </si>
  <si>
    <t>VS</t>
  </si>
  <si>
    <t>FULL COLOR</t>
  </si>
  <si>
    <t>ANTAIOS (DVX)</t>
  </si>
  <si>
    <t>16X16</t>
  </si>
  <si>
    <t>Light Sensors</t>
  </si>
  <si>
    <t>Module</t>
  </si>
  <si>
    <t>HAS DCIO</t>
  </si>
  <si>
    <t>HAS VCB II RETRO</t>
  </si>
  <si>
    <t>DOOR SENSORS</t>
  </si>
  <si>
    <t>Medium Temp (MT)</t>
  </si>
  <si>
    <t>TEMPERATURE ZONE</t>
  </si>
  <si>
    <t>VENT FANS</t>
  </si>
  <si>
    <t>BAYS</t>
  </si>
  <si>
    <t>YES</t>
  </si>
  <si>
    <t>Front</t>
  </si>
  <si>
    <t>C28030 PANYNJ, Site Config, VF-2360-128X224-20-RGB @2, VS-5369-32X48-20-RGB @2</t>
  </si>
  <si>
    <t>SYSTEM CONFIGURATION - VF-2360-128X224-20-RGB</t>
  </si>
  <si>
    <t>SYSTEM CONFIGURATION - VS-5369-32X48-20-RGB</t>
  </si>
  <si>
    <t>VFC 1
1</t>
  </si>
  <si>
    <t>ProLink5</t>
  </si>
  <si>
    <t>ADD LIGHT SENSORS (LUX)</t>
  </si>
  <si>
    <t>MULTI-DIRECTIONAL (MDLS)</t>
  </si>
  <si>
    <t>ADD TEMP SENSORS</t>
  </si>
  <si>
    <t>EXTERNAL</t>
  </si>
  <si>
    <t>HAS HUMIDITY SENSORS</t>
  </si>
  <si>
    <t>HAS ISOLATION BOARDS</t>
  </si>
  <si>
    <t>VCB II RETRO</t>
  </si>
  <si>
    <t>HAS DOOR SENSORS (SIGN)</t>
  </si>
  <si>
    <t>YES 1</t>
  </si>
  <si>
    <t>NOT CONNECTED TO MODULE</t>
  </si>
  <si>
    <t>HAS AIRFLOW SENSORS</t>
  </si>
  <si>
    <t>HAS RPM SENSORS</t>
  </si>
  <si>
    <t>SPECIFY TEMPERATURE ZONE</t>
  </si>
  <si>
    <t>ADD CABINET HEATERS</t>
  </si>
  <si>
    <t>ADD DEFOG HEATERS</t>
  </si>
  <si>
    <t>ADD VENT FANS</t>
  </si>
  <si>
    <t>HAS BEACONS</t>
  </si>
  <si>
    <t>HAS SURGE SUPPRESSORS</t>
  </si>
  <si>
    <t>CHOOSE POWER SYSTEM</t>
  </si>
  <si>
    <t>PS REDUNDANCY BOARD</t>
  </si>
  <si>
    <t>YES 2</t>
  </si>
  <si>
    <t>VFC 2
1</t>
  </si>
  <si>
    <t>DD4697309</t>
  </si>
  <si>
    <t>LOW TEMP (LT)</t>
  </si>
  <si>
    <t>Light Sensors (LUX)</t>
  </si>
  <si>
    <t>BEACONS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</si>
</sst>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23" xfId="0" applyBorder="1" applyAlignment="1"/>
    <xf numFmtId="0" fontId="0" fillId="0" borderId="7" xfId="0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29" xfId="0" applyBorder="1" applyAlignment="1"/>
    <xf numFmtId="0" fontId="0" fillId="0" borderId="40" xfId="0" applyBorder="1" applyAlignment="1">
      <alignment horizontal="left"/>
    </xf>
    <xf numFmtId="0" fontId="0" fillId="0" borderId="25" xfId="0" quotePrefix="1" applyBorder="1"/>
    <xf numFmtId="0" fontId="0" fillId="0" borderId="25" xfId="0" applyBorder="1"/>
    <xf numFmtId="0" fontId="0" fillId="0" borderId="22" xfId="0" applyBorder="1"/>
    <xf numFmtId="0" fontId="0" fillId="0" borderId="23" xfId="0" applyBorder="1"/>
    <xf numFmtId="0" fontId="0" fillId="0" borderId="37" xfId="0" quotePrefix="1" applyBorder="1" applyAlignment="1">
      <alignment horizontal="left"/>
    </xf>
    <xf numFmtId="0" fontId="0" fillId="0" borderId="41" xfId="0" quotePrefix="1" applyBorder="1" applyAlignment="1">
      <alignment horizontal="left"/>
    </xf>
    <xf numFmtId="0" fontId="0" fillId="0" borderId="41" xfId="0" quotePrefix="1" applyBorder="1"/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8" xfId="0" quotePrefix="1" applyBorder="1" applyAlignment="1">
      <alignment horizontal="center"/>
    </xf>
    <xf numFmtId="0" fontId="0" fillId="0" borderId="23" xfId="0" quotePrefix="1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0" fillId="0" borderId="29" xfId="0" applyBorder="1" applyAlignment="1">
      <alignment horizontal="left" vertical="center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5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710937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86</v>
      </c>
      <c r="C1" s="89" t="s">
        <v>59</v>
      </c>
      <c r="D1" s="89"/>
      <c r="E1" s="89"/>
      <c r="F1" s="89"/>
      <c r="G1" t="s">
        <v>43</v>
      </c>
    </row>
    <row r="2" spans="2:7" x14ac:dyDescent="0.25">
      <c r="B2" s="72" t="s">
        <v>60</v>
      </c>
      <c r="C2" s="73"/>
      <c r="D2" s="73"/>
      <c r="E2" s="73"/>
      <c r="F2" s="73"/>
      <c r="G2" s="86" t="s">
        <v>37</v>
      </c>
    </row>
    <row r="3" spans="2:7" ht="15.75" thickBot="1" x14ac:dyDescent="0.3">
      <c r="B3" s="88" t="s">
        <v>0</v>
      </c>
      <c r="C3" s="89"/>
      <c r="D3" s="90" t="s">
        <v>1</v>
      </c>
      <c r="E3" s="91"/>
      <c r="F3" s="91"/>
      <c r="G3" s="87"/>
    </row>
    <row r="4" spans="2:7" x14ac:dyDescent="0.25">
      <c r="B4" s="92" t="s">
        <v>2</v>
      </c>
      <c r="C4" s="93"/>
      <c r="D4" s="94" t="s">
        <v>44</v>
      </c>
      <c r="E4" s="94"/>
      <c r="F4" s="94"/>
      <c r="G4" s="95" t="s">
        <v>62</v>
      </c>
    </row>
    <row r="5" spans="2:7" x14ac:dyDescent="0.25">
      <c r="B5" s="80" t="s">
        <v>3</v>
      </c>
      <c r="C5" s="81"/>
      <c r="D5" s="85" t="s">
        <v>13</v>
      </c>
      <c r="E5" s="85"/>
      <c r="F5" s="85"/>
      <c r="G5" s="65"/>
    </row>
    <row r="6" spans="2:7" x14ac:dyDescent="0.25">
      <c r="B6" s="96" t="s">
        <v>4</v>
      </c>
      <c r="C6" s="21" t="s">
        <v>5</v>
      </c>
      <c r="D6" s="85" t="s">
        <v>45</v>
      </c>
      <c r="E6" s="85"/>
      <c r="F6" s="85"/>
      <c r="G6" s="65"/>
    </row>
    <row r="7" spans="2:7" x14ac:dyDescent="0.25">
      <c r="B7" s="96"/>
      <c r="C7" s="21" t="s">
        <v>6</v>
      </c>
      <c r="D7" s="85" t="s">
        <v>63</v>
      </c>
      <c r="E7" s="85"/>
      <c r="F7" s="85"/>
      <c r="G7" s="65"/>
    </row>
    <row r="8" spans="2:7" x14ac:dyDescent="0.25">
      <c r="B8" s="96"/>
      <c r="C8" s="21" t="s">
        <v>7</v>
      </c>
      <c r="D8" s="85" t="s">
        <v>47</v>
      </c>
      <c r="E8" s="85"/>
      <c r="F8" s="85"/>
      <c r="G8" s="65"/>
    </row>
    <row r="9" spans="2:7" x14ac:dyDescent="0.25">
      <c r="B9" s="96"/>
      <c r="C9" s="21" t="s">
        <v>8</v>
      </c>
      <c r="D9" s="55">
        <v>20</v>
      </c>
      <c r="E9" s="55"/>
      <c r="F9" s="55"/>
      <c r="G9" s="65"/>
    </row>
    <row r="10" spans="2:7" x14ac:dyDescent="0.25">
      <c r="B10" s="84" t="s">
        <v>9</v>
      </c>
      <c r="C10" s="85"/>
      <c r="D10" s="55">
        <v>128</v>
      </c>
      <c r="E10" s="55"/>
      <c r="F10" s="55"/>
      <c r="G10" s="65"/>
    </row>
    <row r="11" spans="2:7" x14ac:dyDescent="0.25">
      <c r="B11" s="84" t="s">
        <v>10</v>
      </c>
      <c r="C11" s="85"/>
      <c r="D11" s="55">
        <v>224</v>
      </c>
      <c r="E11" s="55"/>
      <c r="F11" s="55"/>
      <c r="G11" s="65"/>
    </row>
    <row r="12" spans="2:7" x14ac:dyDescent="0.25">
      <c r="B12" s="84" t="s">
        <v>11</v>
      </c>
      <c r="C12" s="85"/>
      <c r="D12" s="85" t="s">
        <v>14</v>
      </c>
      <c r="E12" s="85"/>
      <c r="F12" s="85"/>
      <c r="G12" s="65"/>
    </row>
    <row r="13" spans="2:7" x14ac:dyDescent="0.25">
      <c r="B13" s="84" t="s">
        <v>12</v>
      </c>
      <c r="C13" s="85"/>
      <c r="D13" s="55">
        <v>1</v>
      </c>
      <c r="E13" s="55"/>
      <c r="F13" s="55"/>
      <c r="G13" s="65"/>
    </row>
    <row r="14" spans="2:7" ht="15.75" thickBot="1" x14ac:dyDescent="0.3">
      <c r="B14" s="97" t="s">
        <v>40</v>
      </c>
      <c r="C14" s="98"/>
      <c r="D14" s="99" t="s">
        <v>56</v>
      </c>
      <c r="E14" s="99"/>
      <c r="F14" s="99"/>
      <c r="G14" s="66"/>
    </row>
    <row r="15" spans="2:7" ht="15.75" thickBot="1" x14ac:dyDescent="0.3"/>
    <row r="16" spans="2:7" x14ac:dyDescent="0.25">
      <c r="B16" s="72" t="s">
        <v>15</v>
      </c>
      <c r="C16" s="73"/>
      <c r="D16" s="73"/>
      <c r="E16" s="73"/>
      <c r="F16" s="74"/>
      <c r="G16" s="75" t="s">
        <v>62</v>
      </c>
    </row>
    <row r="17" spans="2:7" x14ac:dyDescent="0.25">
      <c r="B17" s="78" t="s">
        <v>0</v>
      </c>
      <c r="C17" s="79"/>
      <c r="D17" s="15" t="s">
        <v>1</v>
      </c>
      <c r="E17" s="15" t="s">
        <v>16</v>
      </c>
      <c r="F17" s="15" t="s">
        <v>17</v>
      </c>
      <c r="G17" s="76"/>
    </row>
    <row r="18" spans="2:7" x14ac:dyDescent="0.25">
      <c r="B18" s="38" t="s">
        <v>64</v>
      </c>
      <c r="C18" s="39"/>
      <c r="D18" s="21" t="s">
        <v>65</v>
      </c>
      <c r="E18" s="21" t="s">
        <v>18</v>
      </c>
      <c r="F18" s="21" t="s">
        <v>19</v>
      </c>
      <c r="G18" s="76"/>
    </row>
    <row r="19" spans="2:7" x14ac:dyDescent="0.25">
      <c r="B19" s="100" t="s">
        <v>66</v>
      </c>
      <c r="C19" s="101"/>
      <c r="D19" s="21" t="s">
        <v>67</v>
      </c>
      <c r="E19" s="21" t="s">
        <v>18</v>
      </c>
      <c r="F19" s="21" t="s">
        <v>19</v>
      </c>
      <c r="G19" s="76"/>
    </row>
    <row r="20" spans="2:7" x14ac:dyDescent="0.25">
      <c r="B20" s="102"/>
      <c r="C20" s="103"/>
      <c r="D20" s="21" t="s">
        <v>4</v>
      </c>
      <c r="E20" s="21" t="s">
        <v>18</v>
      </c>
      <c r="F20" s="21" t="s">
        <v>19</v>
      </c>
      <c r="G20" s="76"/>
    </row>
    <row r="21" spans="2:7" x14ac:dyDescent="0.25">
      <c r="B21" s="38" t="s">
        <v>68</v>
      </c>
      <c r="C21" s="39"/>
      <c r="D21" s="21" t="s">
        <v>41</v>
      </c>
      <c r="E21" s="21" t="s">
        <v>18</v>
      </c>
      <c r="F21" s="21" t="s">
        <v>19</v>
      </c>
      <c r="G21" s="76"/>
    </row>
    <row r="22" spans="2:7" x14ac:dyDescent="0.25">
      <c r="B22" s="38" t="s">
        <v>69</v>
      </c>
      <c r="C22" s="39"/>
      <c r="D22" s="26" t="s">
        <v>41</v>
      </c>
      <c r="E22" s="26" t="s">
        <v>28</v>
      </c>
      <c r="F22" s="21" t="s">
        <v>19</v>
      </c>
      <c r="G22" s="76"/>
    </row>
    <row r="23" spans="2:7" x14ac:dyDescent="0.25">
      <c r="B23" s="38" t="s">
        <v>50</v>
      </c>
      <c r="C23" s="39"/>
      <c r="D23" s="26" t="s">
        <v>57</v>
      </c>
      <c r="E23" s="26" t="s">
        <v>28</v>
      </c>
      <c r="F23" s="22" t="s">
        <v>28</v>
      </c>
      <c r="G23" s="76"/>
    </row>
    <row r="24" spans="2:7" x14ac:dyDescent="0.25">
      <c r="B24" s="38" t="s">
        <v>70</v>
      </c>
      <c r="C24" s="39"/>
      <c r="D24" s="26" t="s">
        <v>41</v>
      </c>
      <c r="E24" s="26" t="s">
        <v>28</v>
      </c>
      <c r="F24" s="22" t="s">
        <v>28</v>
      </c>
      <c r="G24" s="76"/>
    </row>
    <row r="25" spans="2:7" x14ac:dyDescent="0.25">
      <c r="B25" s="38" t="s">
        <v>71</v>
      </c>
      <c r="C25" s="39"/>
      <c r="D25" s="26" t="s">
        <v>72</v>
      </c>
      <c r="E25" s="26" t="s">
        <v>28</v>
      </c>
      <c r="F25" s="22" t="s">
        <v>73</v>
      </c>
      <c r="G25" s="76"/>
    </row>
    <row r="26" spans="2:7" x14ac:dyDescent="0.25">
      <c r="B26" s="38" t="s">
        <v>74</v>
      </c>
      <c r="C26" s="39"/>
      <c r="D26" s="26" t="s">
        <v>41</v>
      </c>
      <c r="E26" s="26" t="s">
        <v>28</v>
      </c>
      <c r="F26" s="22" t="s">
        <v>28</v>
      </c>
      <c r="G26" s="76"/>
    </row>
    <row r="27" spans="2:7" x14ac:dyDescent="0.25">
      <c r="B27" s="38" t="s">
        <v>75</v>
      </c>
      <c r="C27" s="39"/>
      <c r="D27" s="25" t="s">
        <v>57</v>
      </c>
      <c r="E27" s="26" t="s">
        <v>28</v>
      </c>
      <c r="F27" s="22" t="s">
        <v>28</v>
      </c>
      <c r="G27" s="76"/>
    </row>
    <row r="28" spans="2:7" x14ac:dyDescent="0.25">
      <c r="B28" s="38" t="s">
        <v>76</v>
      </c>
      <c r="C28" s="39"/>
      <c r="D28" s="25" t="s">
        <v>87</v>
      </c>
      <c r="E28" s="26"/>
      <c r="F28" s="22"/>
      <c r="G28" s="76"/>
    </row>
    <row r="29" spans="2:7" x14ac:dyDescent="0.25">
      <c r="B29" s="38" t="s">
        <v>77</v>
      </c>
      <c r="C29" s="39"/>
      <c r="D29" s="25" t="s">
        <v>41</v>
      </c>
      <c r="E29" s="26" t="s">
        <v>28</v>
      </c>
      <c r="F29" s="22" t="s">
        <v>28</v>
      </c>
      <c r="G29" s="76"/>
    </row>
    <row r="30" spans="2:7" x14ac:dyDescent="0.25">
      <c r="B30" s="38" t="s">
        <v>78</v>
      </c>
      <c r="C30" s="39"/>
      <c r="D30" s="25" t="s">
        <v>41</v>
      </c>
      <c r="E30" s="26" t="s">
        <v>28</v>
      </c>
      <c r="F30" s="22" t="s">
        <v>28</v>
      </c>
      <c r="G30" s="76"/>
    </row>
    <row r="31" spans="2:7" x14ac:dyDescent="0.25">
      <c r="B31" s="23" t="s">
        <v>42</v>
      </c>
      <c r="C31" s="24"/>
      <c r="D31" s="25" t="s">
        <v>41</v>
      </c>
      <c r="E31" s="26" t="s">
        <v>28</v>
      </c>
      <c r="F31" s="22" t="s">
        <v>28</v>
      </c>
      <c r="G31" s="76"/>
    </row>
    <row r="32" spans="2:7" x14ac:dyDescent="0.25">
      <c r="B32" s="38" t="s">
        <v>79</v>
      </c>
      <c r="C32" s="39"/>
      <c r="D32" s="25" t="s">
        <v>57</v>
      </c>
      <c r="E32" s="26" t="s">
        <v>28</v>
      </c>
      <c r="F32" s="22" t="s">
        <v>28</v>
      </c>
      <c r="G32" s="76"/>
    </row>
    <row r="33" spans="2:7" x14ac:dyDescent="0.25">
      <c r="B33" s="38" t="s">
        <v>80</v>
      </c>
      <c r="C33" s="39"/>
      <c r="D33" s="26" t="s">
        <v>41</v>
      </c>
      <c r="E33" s="26" t="s">
        <v>28</v>
      </c>
      <c r="F33" s="22" t="s">
        <v>28</v>
      </c>
      <c r="G33" s="76"/>
    </row>
    <row r="34" spans="2:7" x14ac:dyDescent="0.25">
      <c r="B34" s="38" t="s">
        <v>81</v>
      </c>
      <c r="C34" s="40"/>
      <c r="D34" s="26" t="s">
        <v>84</v>
      </c>
      <c r="E34" s="41" t="s">
        <v>28</v>
      </c>
      <c r="F34" s="42" t="s">
        <v>28</v>
      </c>
      <c r="G34" s="76"/>
    </row>
    <row r="35" spans="2:7" ht="15.75" thickBot="1" x14ac:dyDescent="0.3">
      <c r="B35" s="6" t="s">
        <v>82</v>
      </c>
      <c r="C35" s="28"/>
      <c r="D35" s="14" t="s">
        <v>83</v>
      </c>
      <c r="E35" s="27" t="s">
        <v>28</v>
      </c>
      <c r="F35" s="36" t="s">
        <v>28</v>
      </c>
      <c r="G35" s="77"/>
    </row>
    <row r="36" spans="2:7" x14ac:dyDescent="0.25">
      <c r="B36" s="61" t="s">
        <v>38</v>
      </c>
      <c r="C36" s="62"/>
      <c r="D36" s="62"/>
      <c r="E36" s="62"/>
      <c r="F36" s="63"/>
      <c r="G36" s="64" t="s">
        <v>62</v>
      </c>
    </row>
    <row r="37" spans="2:7" x14ac:dyDescent="0.25">
      <c r="B37" s="67"/>
      <c r="C37" s="68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65"/>
    </row>
    <row r="38" spans="2:7" x14ac:dyDescent="0.25">
      <c r="B38" s="19"/>
      <c r="C38" s="18"/>
      <c r="D38" s="16" t="s">
        <v>36</v>
      </c>
      <c r="E38" s="16" t="s">
        <v>28</v>
      </c>
      <c r="F38" s="17" t="str">
        <f>IF(B38="UPS","AUXILARY","N/A")</f>
        <v>N/A</v>
      </c>
      <c r="G38" s="65"/>
    </row>
    <row r="39" spans="2:7" x14ac:dyDescent="0.25">
      <c r="B39" s="69"/>
      <c r="C39" s="52"/>
      <c r="D39" s="16" t="s">
        <v>28</v>
      </c>
      <c r="E39" s="16" t="s">
        <v>28</v>
      </c>
      <c r="F39" s="17" t="str">
        <f>IF(B39="MINI DC I/O 1","ON DISPLAY INTERFACE","N/A")</f>
        <v>N/A</v>
      </c>
      <c r="G39" s="65"/>
    </row>
    <row r="40" spans="2:7" x14ac:dyDescent="0.25">
      <c r="B40" s="69"/>
      <c r="C40" s="52"/>
      <c r="D40" s="16" t="s">
        <v>28</v>
      </c>
      <c r="E40" s="16" t="s">
        <v>28</v>
      </c>
      <c r="F40" s="17" t="str">
        <f>IF(B40="MINI DC I/O 2","ON DISPLAY INTERFACE","N/A")</f>
        <v>N/A</v>
      </c>
      <c r="G40" s="65"/>
    </row>
    <row r="41" spans="2:7" x14ac:dyDescent="0.25">
      <c r="B41" s="69"/>
      <c r="C41" s="52"/>
      <c r="D41" s="16" t="s">
        <v>28</v>
      </c>
      <c r="E41" s="16" t="s">
        <v>28</v>
      </c>
      <c r="F41" s="17" t="str">
        <f>IF(B41="MINI DC I/O 3","ON DISPLAY INTERFACE","N/A")</f>
        <v>N/A</v>
      </c>
      <c r="G41" s="65"/>
    </row>
    <row r="42" spans="2:7" x14ac:dyDescent="0.25">
      <c r="B42" s="69" t="s">
        <v>39</v>
      </c>
      <c r="C42" s="52"/>
      <c r="D42" s="16" t="s">
        <v>28</v>
      </c>
      <c r="E42" s="16" t="s">
        <v>28</v>
      </c>
      <c r="F42" s="17" t="str">
        <f>IF(B42="MINI DC I/O 4","ON DISPLAY INTERFACE","N/A")</f>
        <v>N/A</v>
      </c>
      <c r="G42" s="65"/>
    </row>
    <row r="43" spans="2:7" x14ac:dyDescent="0.25">
      <c r="B43" s="69" t="s">
        <v>39</v>
      </c>
      <c r="C43" s="52"/>
      <c r="D43" s="16" t="s">
        <v>28</v>
      </c>
      <c r="E43" s="16" t="s">
        <v>28</v>
      </c>
      <c r="F43" s="17" t="str">
        <f>IF(B43="MINI DC I/O 5","ON DISPLAY INTERFACE","N/A")</f>
        <v>N/A</v>
      </c>
      <c r="G43" s="65"/>
    </row>
    <row r="44" spans="2:7" ht="15.75" thickBot="1" x14ac:dyDescent="0.3">
      <c r="B44" s="70" t="s">
        <v>39</v>
      </c>
      <c r="C44" s="71"/>
      <c r="D44" s="14" t="s">
        <v>28</v>
      </c>
      <c r="E44" s="14" t="s">
        <v>28</v>
      </c>
      <c r="F44" s="20" t="str">
        <f>IF(B44="MINI DC I/O 6","ON DISPLAY INTERFACE","N/A")</f>
        <v>N/A</v>
      </c>
      <c r="G44" s="66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72" t="s">
        <v>61</v>
      </c>
      <c r="C46" s="73"/>
      <c r="D46" s="73"/>
      <c r="E46" s="73"/>
      <c r="F46" s="73"/>
      <c r="G46" s="86" t="s">
        <v>37</v>
      </c>
    </row>
    <row r="47" spans="2:7" ht="15.75" thickBot="1" x14ac:dyDescent="0.3">
      <c r="B47" s="88" t="s">
        <v>0</v>
      </c>
      <c r="C47" s="89"/>
      <c r="D47" s="90" t="s">
        <v>1</v>
      </c>
      <c r="E47" s="91"/>
      <c r="F47" s="91"/>
      <c r="G47" s="87"/>
    </row>
    <row r="48" spans="2:7" x14ac:dyDescent="0.25">
      <c r="B48" s="92" t="s">
        <v>2</v>
      </c>
      <c r="C48" s="93"/>
      <c r="D48" s="94" t="s">
        <v>44</v>
      </c>
      <c r="E48" s="94"/>
      <c r="F48" s="94"/>
      <c r="G48" s="95" t="s">
        <v>62</v>
      </c>
    </row>
    <row r="49" spans="2:7" x14ac:dyDescent="0.25">
      <c r="B49" s="80" t="s">
        <v>3</v>
      </c>
      <c r="C49" s="81"/>
      <c r="D49" s="85" t="s">
        <v>13</v>
      </c>
      <c r="E49" s="85"/>
      <c r="F49" s="85"/>
      <c r="G49" s="65"/>
    </row>
    <row r="50" spans="2:7" x14ac:dyDescent="0.25">
      <c r="B50" s="96" t="s">
        <v>4</v>
      </c>
      <c r="C50" s="21" t="s">
        <v>5</v>
      </c>
      <c r="D50" s="85" t="s">
        <v>45</v>
      </c>
      <c r="E50" s="85"/>
      <c r="F50" s="85"/>
      <c r="G50" s="65"/>
    </row>
    <row r="51" spans="2:7" x14ac:dyDescent="0.25">
      <c r="B51" s="96"/>
      <c r="C51" s="21" t="s">
        <v>6</v>
      </c>
      <c r="D51" s="85" t="s">
        <v>46</v>
      </c>
      <c r="E51" s="85"/>
      <c r="F51" s="85"/>
      <c r="G51" s="65"/>
    </row>
    <row r="52" spans="2:7" x14ac:dyDescent="0.25">
      <c r="B52" s="96"/>
      <c r="C52" s="21" t="s">
        <v>7</v>
      </c>
      <c r="D52" s="85" t="s">
        <v>47</v>
      </c>
      <c r="E52" s="85"/>
      <c r="F52" s="85"/>
      <c r="G52" s="65"/>
    </row>
    <row r="53" spans="2:7" x14ac:dyDescent="0.25">
      <c r="B53" s="96"/>
      <c r="C53" s="21" t="s">
        <v>8</v>
      </c>
      <c r="D53" s="55">
        <v>20</v>
      </c>
      <c r="E53" s="55"/>
      <c r="F53" s="55"/>
      <c r="G53" s="65"/>
    </row>
    <row r="54" spans="2:7" x14ac:dyDescent="0.25">
      <c r="B54" s="84" t="s">
        <v>9</v>
      </c>
      <c r="C54" s="85"/>
      <c r="D54" s="55">
        <v>32</v>
      </c>
      <c r="E54" s="55"/>
      <c r="F54" s="55"/>
      <c r="G54" s="65"/>
    </row>
    <row r="55" spans="2:7" x14ac:dyDescent="0.25">
      <c r="B55" s="84" t="s">
        <v>10</v>
      </c>
      <c r="C55" s="85"/>
      <c r="D55" s="55">
        <v>48</v>
      </c>
      <c r="E55" s="55"/>
      <c r="F55" s="55"/>
      <c r="G55" s="65"/>
    </row>
    <row r="56" spans="2:7" x14ac:dyDescent="0.25">
      <c r="B56" s="84" t="s">
        <v>11</v>
      </c>
      <c r="C56" s="85"/>
      <c r="D56" s="85" t="s">
        <v>14</v>
      </c>
      <c r="E56" s="85"/>
      <c r="F56" s="85"/>
      <c r="G56" s="65"/>
    </row>
    <row r="57" spans="2:7" x14ac:dyDescent="0.25">
      <c r="B57" s="84" t="s">
        <v>12</v>
      </c>
      <c r="C57" s="85"/>
      <c r="D57" s="55">
        <v>1</v>
      </c>
      <c r="E57" s="55"/>
      <c r="F57" s="55"/>
      <c r="G57" s="65"/>
    </row>
    <row r="58" spans="2:7" ht="15.75" thickBot="1" x14ac:dyDescent="0.3">
      <c r="B58" s="97" t="s">
        <v>40</v>
      </c>
      <c r="C58" s="98"/>
      <c r="D58" s="99" t="s">
        <v>56</v>
      </c>
      <c r="E58" s="99"/>
      <c r="F58" s="99"/>
      <c r="G58" s="66"/>
    </row>
    <row r="59" spans="2:7" ht="15.75" thickBot="1" x14ac:dyDescent="0.3"/>
    <row r="60" spans="2:7" x14ac:dyDescent="0.25">
      <c r="B60" s="72" t="s">
        <v>15</v>
      </c>
      <c r="C60" s="73"/>
      <c r="D60" s="73"/>
      <c r="E60" s="73"/>
      <c r="F60" s="74"/>
      <c r="G60" s="75" t="s">
        <v>62</v>
      </c>
    </row>
    <row r="61" spans="2:7" x14ac:dyDescent="0.25">
      <c r="B61" s="78" t="s">
        <v>0</v>
      </c>
      <c r="C61" s="79"/>
      <c r="D61" s="15" t="s">
        <v>1</v>
      </c>
      <c r="E61" s="15" t="s">
        <v>16</v>
      </c>
      <c r="F61" s="15" t="s">
        <v>17</v>
      </c>
      <c r="G61" s="76"/>
    </row>
    <row r="62" spans="2:7" x14ac:dyDescent="0.25">
      <c r="B62" s="80" t="s">
        <v>88</v>
      </c>
      <c r="C62" s="81"/>
      <c r="D62" s="21" t="s">
        <v>58</v>
      </c>
      <c r="E62" s="21" t="s">
        <v>18</v>
      </c>
      <c r="F62" s="21" t="s">
        <v>19</v>
      </c>
      <c r="G62" s="76"/>
    </row>
    <row r="63" spans="2:7" x14ac:dyDescent="0.25">
      <c r="B63" s="80" t="s">
        <v>20</v>
      </c>
      <c r="C63" s="81"/>
      <c r="D63" s="21" t="s">
        <v>49</v>
      </c>
      <c r="E63" s="21" t="s">
        <v>18</v>
      </c>
      <c r="F63" s="21" t="s">
        <v>19</v>
      </c>
      <c r="G63" s="76"/>
    </row>
    <row r="64" spans="2:7" x14ac:dyDescent="0.25">
      <c r="B64" s="80" t="s">
        <v>21</v>
      </c>
      <c r="C64" s="81"/>
      <c r="D64" s="21" t="s">
        <v>41</v>
      </c>
      <c r="E64" s="22" t="s">
        <v>28</v>
      </c>
      <c r="F64" s="22" t="s">
        <v>28</v>
      </c>
      <c r="G64" s="76"/>
    </row>
    <row r="65" spans="2:7" x14ac:dyDescent="0.25">
      <c r="B65" s="80" t="s">
        <v>22</v>
      </c>
      <c r="C65" s="81"/>
      <c r="D65" s="21" t="s">
        <v>41</v>
      </c>
      <c r="E65" s="26" t="s">
        <v>28</v>
      </c>
      <c r="F65" s="22" t="s">
        <v>28</v>
      </c>
      <c r="G65" s="76"/>
    </row>
    <row r="66" spans="2:7" x14ac:dyDescent="0.25">
      <c r="B66" s="80" t="s">
        <v>50</v>
      </c>
      <c r="C66" s="81"/>
      <c r="D66" s="21" t="s">
        <v>41</v>
      </c>
      <c r="E66" s="26" t="s">
        <v>28</v>
      </c>
      <c r="F66" s="22" t="s">
        <v>28</v>
      </c>
      <c r="G66" s="76"/>
    </row>
    <row r="67" spans="2:7" x14ac:dyDescent="0.25">
      <c r="B67" s="80" t="s">
        <v>51</v>
      </c>
      <c r="C67" s="81"/>
      <c r="D67" s="21" t="s">
        <v>41</v>
      </c>
      <c r="E67" s="26" t="s">
        <v>28</v>
      </c>
      <c r="F67" s="22" t="s">
        <v>28</v>
      </c>
      <c r="G67" s="76"/>
    </row>
    <row r="68" spans="2:7" x14ac:dyDescent="0.25">
      <c r="B68" s="80" t="s">
        <v>52</v>
      </c>
      <c r="C68" s="81"/>
      <c r="D68" s="21" t="s">
        <v>41</v>
      </c>
      <c r="E68" s="26" t="s">
        <v>28</v>
      </c>
      <c r="F68" s="22" t="s">
        <v>28</v>
      </c>
      <c r="G68" s="76"/>
    </row>
    <row r="69" spans="2:7" x14ac:dyDescent="0.25">
      <c r="B69" s="80" t="s">
        <v>24</v>
      </c>
      <c r="C69" s="81"/>
      <c r="D69" s="21" t="s">
        <v>41</v>
      </c>
      <c r="E69" s="26" t="s">
        <v>28</v>
      </c>
      <c r="F69" s="22" t="s">
        <v>28</v>
      </c>
      <c r="G69" s="76"/>
    </row>
    <row r="70" spans="2:7" x14ac:dyDescent="0.25">
      <c r="B70" s="80" t="s">
        <v>23</v>
      </c>
      <c r="C70" s="81"/>
      <c r="D70" s="25" t="s">
        <v>57</v>
      </c>
      <c r="E70" s="26" t="s">
        <v>28</v>
      </c>
      <c r="F70" s="22" t="s">
        <v>28</v>
      </c>
      <c r="G70" s="76"/>
    </row>
    <row r="71" spans="2:7" x14ac:dyDescent="0.25">
      <c r="B71" s="23" t="s">
        <v>42</v>
      </c>
      <c r="C71" s="25"/>
      <c r="D71" s="25" t="s">
        <v>41</v>
      </c>
      <c r="E71" s="26" t="s">
        <v>28</v>
      </c>
      <c r="F71" s="22" t="s">
        <v>28</v>
      </c>
      <c r="G71" s="76"/>
    </row>
    <row r="72" spans="2:7" x14ac:dyDescent="0.25">
      <c r="B72" s="80" t="s">
        <v>54</v>
      </c>
      <c r="C72" s="81"/>
      <c r="D72" s="25" t="s">
        <v>53</v>
      </c>
      <c r="E72" s="26" t="s">
        <v>28</v>
      </c>
      <c r="F72" s="22" t="s">
        <v>28</v>
      </c>
      <c r="G72" s="76"/>
    </row>
    <row r="73" spans="2:7" x14ac:dyDescent="0.25">
      <c r="B73" s="80" t="s">
        <v>25</v>
      </c>
      <c r="C73" s="81"/>
      <c r="D73" s="21" t="s">
        <v>41</v>
      </c>
      <c r="E73" s="26" t="s">
        <v>28</v>
      </c>
      <c r="F73" s="22" t="s">
        <v>28</v>
      </c>
      <c r="G73" s="76"/>
    </row>
    <row r="74" spans="2:7" x14ac:dyDescent="0.25">
      <c r="B74" s="80" t="s">
        <v>26</v>
      </c>
      <c r="C74" s="81"/>
      <c r="D74" s="26" t="s">
        <v>41</v>
      </c>
      <c r="E74" s="26" t="s">
        <v>28</v>
      </c>
      <c r="F74" s="22" t="s">
        <v>28</v>
      </c>
      <c r="G74" s="76"/>
    </row>
    <row r="75" spans="2:7" x14ac:dyDescent="0.25">
      <c r="B75" s="33" t="s">
        <v>55</v>
      </c>
      <c r="C75" s="29"/>
      <c r="D75" s="26" t="s">
        <v>57</v>
      </c>
      <c r="E75" s="26" t="s">
        <v>28</v>
      </c>
      <c r="F75" s="22" t="s">
        <v>28</v>
      </c>
      <c r="G75" s="76"/>
    </row>
    <row r="76" spans="2:7" x14ac:dyDescent="0.25">
      <c r="B76" s="34" t="s">
        <v>89</v>
      </c>
      <c r="C76" s="30"/>
      <c r="D76" s="21" t="s">
        <v>41</v>
      </c>
      <c r="E76" s="82"/>
      <c r="F76" s="83"/>
      <c r="G76" s="76"/>
    </row>
    <row r="77" spans="2:7" ht="15.75" thickBot="1" x14ac:dyDescent="0.3">
      <c r="B77" s="35" t="s">
        <v>27</v>
      </c>
      <c r="C77" s="31"/>
      <c r="D77" s="37" t="s">
        <v>41</v>
      </c>
      <c r="E77" s="32"/>
      <c r="F77" s="36"/>
      <c r="G77" s="77"/>
    </row>
    <row r="78" spans="2:7" x14ac:dyDescent="0.25">
      <c r="B78" s="61" t="s">
        <v>38</v>
      </c>
      <c r="C78" s="62"/>
      <c r="D78" s="62"/>
      <c r="E78" s="62"/>
      <c r="F78" s="63"/>
      <c r="G78" s="64" t="s">
        <v>62</v>
      </c>
    </row>
    <row r="79" spans="2:7" x14ac:dyDescent="0.25">
      <c r="B79" s="67"/>
      <c r="C79" s="68"/>
      <c r="D79" s="26" t="str">
        <f>IF(B79="DOOR SWITCH 2 (TC)",1,"N/A")</f>
        <v>N/A</v>
      </c>
      <c r="E79" s="26" t="str">
        <f>IF(B79="DOOR SWITCH 2 (TC)",1,"N/A")</f>
        <v>N/A</v>
      </c>
      <c r="F79" s="17" t="str">
        <f>IF(B79="DOOR SWITCH 2 (TC)","VIP 1","N/A")</f>
        <v>N/A</v>
      </c>
      <c r="G79" s="65"/>
    </row>
    <row r="80" spans="2:7" x14ac:dyDescent="0.25">
      <c r="B80" s="19"/>
      <c r="C80" s="18"/>
      <c r="D80" s="26" t="s">
        <v>36</v>
      </c>
      <c r="E80" s="26" t="s">
        <v>28</v>
      </c>
      <c r="F80" s="17" t="str">
        <f>IF(B80="UPS","AUXILARY","N/A")</f>
        <v>N/A</v>
      </c>
      <c r="G80" s="65"/>
    </row>
    <row r="81" spans="2:7" x14ac:dyDescent="0.25">
      <c r="B81" s="69"/>
      <c r="C81" s="52"/>
      <c r="D81" s="26" t="s">
        <v>28</v>
      </c>
      <c r="E81" s="26" t="s">
        <v>28</v>
      </c>
      <c r="F81" s="17" t="str">
        <f>IF(B81="MINI DC I/O 1","ON DISPLAY INTERFACE","N/A")</f>
        <v>N/A</v>
      </c>
      <c r="G81" s="65"/>
    </row>
    <row r="82" spans="2:7" x14ac:dyDescent="0.25">
      <c r="B82" s="69"/>
      <c r="C82" s="52"/>
      <c r="D82" s="26" t="s">
        <v>28</v>
      </c>
      <c r="E82" s="26" t="s">
        <v>28</v>
      </c>
      <c r="F82" s="17" t="str">
        <f>IF(B82="MINI DC I/O 2","ON DISPLAY INTERFACE","N/A")</f>
        <v>N/A</v>
      </c>
      <c r="G82" s="65"/>
    </row>
    <row r="83" spans="2:7" x14ac:dyDescent="0.25">
      <c r="B83" s="69"/>
      <c r="C83" s="52"/>
      <c r="D83" s="26" t="s">
        <v>28</v>
      </c>
      <c r="E83" s="26" t="s">
        <v>28</v>
      </c>
      <c r="F83" s="17" t="str">
        <f>IF(B83="MINI DC I/O 3","ON DISPLAY INTERFACE","N/A")</f>
        <v>N/A</v>
      </c>
      <c r="G83" s="65"/>
    </row>
    <row r="84" spans="2:7" x14ac:dyDescent="0.25">
      <c r="B84" s="69" t="s">
        <v>39</v>
      </c>
      <c r="C84" s="52"/>
      <c r="D84" s="26" t="s">
        <v>28</v>
      </c>
      <c r="E84" s="26" t="s">
        <v>28</v>
      </c>
      <c r="F84" s="17" t="str">
        <f>IF(B84="MINI DC I/O 4","ON DISPLAY INTERFACE","N/A")</f>
        <v>N/A</v>
      </c>
      <c r="G84" s="65"/>
    </row>
    <row r="85" spans="2:7" x14ac:dyDescent="0.25">
      <c r="B85" s="69" t="s">
        <v>39</v>
      </c>
      <c r="C85" s="52"/>
      <c r="D85" s="26" t="s">
        <v>28</v>
      </c>
      <c r="E85" s="26" t="s">
        <v>28</v>
      </c>
      <c r="F85" s="17" t="str">
        <f>IF(B85="MINI DC I/O 5","ON DISPLAY INTERFACE","N/A")</f>
        <v>N/A</v>
      </c>
      <c r="G85" s="65"/>
    </row>
    <row r="86" spans="2:7" ht="15.75" thickBot="1" x14ac:dyDescent="0.3">
      <c r="B86" s="70" t="s">
        <v>39</v>
      </c>
      <c r="C86" s="71"/>
      <c r="D86" s="14" t="s">
        <v>28</v>
      </c>
      <c r="E86" s="14" t="s">
        <v>28</v>
      </c>
      <c r="F86" s="20" t="str">
        <f>IF(B86="MINI DC I/O 6","ON DISPLAY INTERFACE","N/A")</f>
        <v>N/A</v>
      </c>
      <c r="G86" s="66"/>
    </row>
    <row r="87" spans="2:7" ht="15.75" thickBot="1" x14ac:dyDescent="0.3">
      <c r="B87" s="2"/>
      <c r="C87" s="13"/>
      <c r="D87" s="13"/>
      <c r="E87" s="12"/>
      <c r="F87" s="5"/>
      <c r="G87" s="9"/>
    </row>
    <row r="88" spans="2:7" x14ac:dyDescent="0.25">
      <c r="B88" s="43" t="s">
        <v>35</v>
      </c>
      <c r="C88" s="44"/>
      <c r="D88" s="44"/>
      <c r="E88" s="44"/>
      <c r="F88" s="44"/>
      <c r="G88" s="45"/>
    </row>
    <row r="89" spans="2:7" x14ac:dyDescent="0.25">
      <c r="B89" s="48" t="s">
        <v>31</v>
      </c>
      <c r="C89" s="49"/>
      <c r="D89" s="50"/>
      <c r="E89" s="51" t="s">
        <v>36</v>
      </c>
      <c r="F89" s="52"/>
      <c r="G89" s="46"/>
    </row>
    <row r="90" spans="2:7" x14ac:dyDescent="0.25">
      <c r="B90" s="53" t="s">
        <v>32</v>
      </c>
      <c r="C90" s="54"/>
      <c r="D90" s="54"/>
      <c r="E90" s="55" t="s">
        <v>36</v>
      </c>
      <c r="F90" s="55"/>
      <c r="G90" s="46"/>
    </row>
    <row r="91" spans="2:7" x14ac:dyDescent="0.25">
      <c r="B91" s="53" t="s">
        <v>33</v>
      </c>
      <c r="C91" s="54"/>
      <c r="D91" s="54"/>
      <c r="E91" s="55" t="s">
        <v>36</v>
      </c>
      <c r="F91" s="55"/>
      <c r="G91" s="46"/>
    </row>
    <row r="92" spans="2:7" ht="15.75" thickBot="1" x14ac:dyDescent="0.3">
      <c r="B92" s="56" t="s">
        <v>34</v>
      </c>
      <c r="C92" s="57"/>
      <c r="D92" s="58"/>
      <c r="E92" s="59" t="s">
        <v>36</v>
      </c>
      <c r="F92" s="60"/>
      <c r="G92" s="47"/>
    </row>
    <row r="93" spans="2:7" x14ac:dyDescent="0.25">
      <c r="B93" s="2"/>
      <c r="C93" s="13"/>
      <c r="D93" s="13"/>
      <c r="E93" s="12"/>
      <c r="F93" s="5"/>
      <c r="G93" s="9"/>
    </row>
    <row r="94" spans="2:7" x14ac:dyDescent="0.25">
      <c r="B94" s="2"/>
      <c r="C94" s="13"/>
      <c r="D94" s="13"/>
      <c r="E94" s="12"/>
      <c r="F94" s="5"/>
      <c r="G94" s="9"/>
    </row>
    <row r="95" spans="2:7" ht="15.75" thickBot="1" x14ac:dyDescent="0.3">
      <c r="B95" t="s">
        <v>86</v>
      </c>
      <c r="C95" s="89" t="s">
        <v>59</v>
      </c>
      <c r="D95" s="89"/>
      <c r="E95" s="89"/>
      <c r="F95" s="89"/>
      <c r="G95" t="s">
        <v>43</v>
      </c>
    </row>
    <row r="96" spans="2:7" x14ac:dyDescent="0.25">
      <c r="B96" s="72" t="s">
        <v>60</v>
      </c>
      <c r="C96" s="73"/>
      <c r="D96" s="73"/>
      <c r="E96" s="73"/>
      <c r="F96" s="73"/>
      <c r="G96" s="86" t="s">
        <v>37</v>
      </c>
    </row>
    <row r="97" spans="2:7" ht="15.75" thickBot="1" x14ac:dyDescent="0.3">
      <c r="B97" s="88" t="s">
        <v>0</v>
      </c>
      <c r="C97" s="89"/>
      <c r="D97" s="90" t="s">
        <v>1</v>
      </c>
      <c r="E97" s="91"/>
      <c r="F97" s="91"/>
      <c r="G97" s="87"/>
    </row>
    <row r="98" spans="2:7" x14ac:dyDescent="0.25">
      <c r="B98" s="92" t="s">
        <v>2</v>
      </c>
      <c r="C98" s="93"/>
      <c r="D98" s="94" t="s">
        <v>44</v>
      </c>
      <c r="E98" s="94"/>
      <c r="F98" s="94"/>
      <c r="G98" s="95" t="s">
        <v>85</v>
      </c>
    </row>
    <row r="99" spans="2:7" x14ac:dyDescent="0.25">
      <c r="B99" s="80" t="s">
        <v>3</v>
      </c>
      <c r="C99" s="81"/>
      <c r="D99" s="85" t="s">
        <v>13</v>
      </c>
      <c r="E99" s="85"/>
      <c r="F99" s="85"/>
      <c r="G99" s="65"/>
    </row>
    <row r="100" spans="2:7" x14ac:dyDescent="0.25">
      <c r="B100" s="96" t="s">
        <v>4</v>
      </c>
      <c r="C100" s="21" t="s">
        <v>5</v>
      </c>
      <c r="D100" s="85" t="s">
        <v>45</v>
      </c>
      <c r="E100" s="85"/>
      <c r="F100" s="85"/>
      <c r="G100" s="65"/>
    </row>
    <row r="101" spans="2:7" x14ac:dyDescent="0.25">
      <c r="B101" s="96"/>
      <c r="C101" s="21" t="s">
        <v>6</v>
      </c>
      <c r="D101" s="85" t="s">
        <v>63</v>
      </c>
      <c r="E101" s="85"/>
      <c r="F101" s="85"/>
      <c r="G101" s="65"/>
    </row>
    <row r="102" spans="2:7" x14ac:dyDescent="0.25">
      <c r="B102" s="96"/>
      <c r="C102" s="21" t="s">
        <v>7</v>
      </c>
      <c r="D102" s="85" t="s">
        <v>47</v>
      </c>
      <c r="E102" s="85"/>
      <c r="F102" s="85"/>
      <c r="G102" s="65"/>
    </row>
    <row r="103" spans="2:7" x14ac:dyDescent="0.25">
      <c r="B103" s="96"/>
      <c r="C103" s="21" t="s">
        <v>8</v>
      </c>
      <c r="D103" s="55">
        <v>20</v>
      </c>
      <c r="E103" s="55"/>
      <c r="F103" s="55"/>
      <c r="G103" s="65"/>
    </row>
    <row r="104" spans="2:7" x14ac:dyDescent="0.25">
      <c r="B104" s="84" t="s">
        <v>9</v>
      </c>
      <c r="C104" s="85"/>
      <c r="D104" s="55">
        <v>128</v>
      </c>
      <c r="E104" s="55"/>
      <c r="F104" s="55"/>
      <c r="G104" s="65"/>
    </row>
    <row r="105" spans="2:7" x14ac:dyDescent="0.25">
      <c r="B105" s="84" t="s">
        <v>10</v>
      </c>
      <c r="C105" s="85"/>
      <c r="D105" s="55">
        <v>224</v>
      </c>
      <c r="E105" s="55"/>
      <c r="F105" s="55"/>
      <c r="G105" s="65"/>
    </row>
    <row r="106" spans="2:7" x14ac:dyDescent="0.25">
      <c r="B106" s="84" t="s">
        <v>11</v>
      </c>
      <c r="C106" s="85"/>
      <c r="D106" s="85" t="s">
        <v>14</v>
      </c>
      <c r="E106" s="85"/>
      <c r="F106" s="85"/>
      <c r="G106" s="65"/>
    </row>
    <row r="107" spans="2:7" x14ac:dyDescent="0.25">
      <c r="B107" s="84" t="s">
        <v>12</v>
      </c>
      <c r="C107" s="85"/>
      <c r="D107" s="55">
        <v>1</v>
      </c>
      <c r="E107" s="55"/>
      <c r="F107" s="55"/>
      <c r="G107" s="65"/>
    </row>
    <row r="108" spans="2:7" ht="15.75" thickBot="1" x14ac:dyDescent="0.3">
      <c r="B108" s="97" t="s">
        <v>40</v>
      </c>
      <c r="C108" s="98"/>
      <c r="D108" s="99" t="s">
        <v>56</v>
      </c>
      <c r="E108" s="99"/>
      <c r="F108" s="99"/>
      <c r="G108" s="66"/>
    </row>
    <row r="109" spans="2:7" ht="15.75" thickBot="1" x14ac:dyDescent="0.3"/>
    <row r="110" spans="2:7" x14ac:dyDescent="0.25">
      <c r="B110" s="72" t="s">
        <v>15</v>
      </c>
      <c r="C110" s="73"/>
      <c r="D110" s="73"/>
      <c r="E110" s="73"/>
      <c r="F110" s="74"/>
      <c r="G110" s="75" t="s">
        <v>85</v>
      </c>
    </row>
    <row r="111" spans="2:7" x14ac:dyDescent="0.25">
      <c r="B111" s="78" t="s">
        <v>0</v>
      </c>
      <c r="C111" s="79"/>
      <c r="D111" s="15" t="s">
        <v>1</v>
      </c>
      <c r="E111" s="15" t="s">
        <v>16</v>
      </c>
      <c r="F111" s="15" t="s">
        <v>17</v>
      </c>
      <c r="G111" s="76"/>
    </row>
    <row r="112" spans="2:7" x14ac:dyDescent="0.25">
      <c r="B112" s="38" t="s">
        <v>64</v>
      </c>
      <c r="C112" s="39"/>
      <c r="D112" s="21" t="s">
        <v>65</v>
      </c>
      <c r="E112" s="21" t="s">
        <v>18</v>
      </c>
      <c r="F112" s="21" t="s">
        <v>19</v>
      </c>
      <c r="G112" s="76"/>
    </row>
    <row r="113" spans="2:7" x14ac:dyDescent="0.25">
      <c r="B113" s="100" t="s">
        <v>66</v>
      </c>
      <c r="C113" s="101"/>
      <c r="D113" s="21" t="s">
        <v>67</v>
      </c>
      <c r="E113" s="21" t="s">
        <v>18</v>
      </c>
      <c r="F113" s="21" t="s">
        <v>19</v>
      </c>
      <c r="G113" s="76"/>
    </row>
    <row r="114" spans="2:7" x14ac:dyDescent="0.25">
      <c r="B114" s="102"/>
      <c r="C114" s="103"/>
      <c r="D114" s="21" t="s">
        <v>4</v>
      </c>
      <c r="E114" s="21" t="s">
        <v>18</v>
      </c>
      <c r="F114" s="21" t="s">
        <v>19</v>
      </c>
      <c r="G114" s="76"/>
    </row>
    <row r="115" spans="2:7" x14ac:dyDescent="0.25">
      <c r="B115" s="38" t="s">
        <v>68</v>
      </c>
      <c r="C115" s="39"/>
      <c r="D115" s="21" t="s">
        <v>41</v>
      </c>
      <c r="E115" s="21" t="s">
        <v>18</v>
      </c>
      <c r="F115" s="21" t="s">
        <v>19</v>
      </c>
      <c r="G115" s="76"/>
    </row>
    <row r="116" spans="2:7" x14ac:dyDescent="0.25">
      <c r="B116" s="38" t="s">
        <v>69</v>
      </c>
      <c r="C116" s="39"/>
      <c r="D116" s="26" t="s">
        <v>41</v>
      </c>
      <c r="E116" s="26" t="s">
        <v>28</v>
      </c>
      <c r="F116" s="21" t="s">
        <v>19</v>
      </c>
      <c r="G116" s="76"/>
    </row>
    <row r="117" spans="2:7" x14ac:dyDescent="0.25">
      <c r="B117" s="38" t="s">
        <v>50</v>
      </c>
      <c r="C117" s="39"/>
      <c r="D117" s="26" t="s">
        <v>57</v>
      </c>
      <c r="E117" s="26" t="s">
        <v>28</v>
      </c>
      <c r="F117" s="22" t="s">
        <v>28</v>
      </c>
      <c r="G117" s="76"/>
    </row>
    <row r="118" spans="2:7" x14ac:dyDescent="0.25">
      <c r="B118" s="38" t="s">
        <v>70</v>
      </c>
      <c r="C118" s="39"/>
      <c r="D118" s="26" t="s">
        <v>41</v>
      </c>
      <c r="E118" s="26" t="s">
        <v>28</v>
      </c>
      <c r="F118" s="22" t="s">
        <v>28</v>
      </c>
      <c r="G118" s="76"/>
    </row>
    <row r="119" spans="2:7" x14ac:dyDescent="0.25">
      <c r="B119" s="38" t="s">
        <v>71</v>
      </c>
      <c r="C119" s="39"/>
      <c r="D119" s="26" t="s">
        <v>72</v>
      </c>
      <c r="E119" s="26" t="s">
        <v>28</v>
      </c>
      <c r="F119" s="22" t="s">
        <v>73</v>
      </c>
      <c r="G119" s="76"/>
    </row>
    <row r="120" spans="2:7" x14ac:dyDescent="0.25">
      <c r="B120" s="38" t="s">
        <v>74</v>
      </c>
      <c r="C120" s="39"/>
      <c r="D120" s="26" t="s">
        <v>41</v>
      </c>
      <c r="E120" s="26" t="s">
        <v>28</v>
      </c>
      <c r="F120" s="22" t="s">
        <v>28</v>
      </c>
      <c r="G120" s="76"/>
    </row>
    <row r="121" spans="2:7" x14ac:dyDescent="0.25">
      <c r="B121" s="38" t="s">
        <v>75</v>
      </c>
      <c r="C121" s="39"/>
      <c r="D121" s="25" t="s">
        <v>57</v>
      </c>
      <c r="E121" s="26" t="s">
        <v>28</v>
      </c>
      <c r="F121" s="22" t="s">
        <v>28</v>
      </c>
      <c r="G121" s="76"/>
    </row>
    <row r="122" spans="2:7" x14ac:dyDescent="0.25">
      <c r="B122" s="38" t="s">
        <v>76</v>
      </c>
      <c r="C122" s="39"/>
      <c r="D122" s="25" t="s">
        <v>87</v>
      </c>
      <c r="E122" s="26"/>
      <c r="F122" s="22"/>
      <c r="G122" s="76"/>
    </row>
    <row r="123" spans="2:7" x14ac:dyDescent="0.25">
      <c r="B123" s="38" t="s">
        <v>77</v>
      </c>
      <c r="C123" s="39"/>
      <c r="D123" s="25" t="s">
        <v>41</v>
      </c>
      <c r="E123" s="26" t="s">
        <v>28</v>
      </c>
      <c r="F123" s="22" t="s">
        <v>28</v>
      </c>
      <c r="G123" s="76"/>
    </row>
    <row r="124" spans="2:7" x14ac:dyDescent="0.25">
      <c r="B124" s="38" t="s">
        <v>78</v>
      </c>
      <c r="C124" s="39"/>
      <c r="D124" s="25" t="s">
        <v>41</v>
      </c>
      <c r="E124" s="26" t="s">
        <v>28</v>
      </c>
      <c r="F124" s="22" t="s">
        <v>28</v>
      </c>
      <c r="G124" s="76"/>
    </row>
    <row r="125" spans="2:7" x14ac:dyDescent="0.25">
      <c r="B125" s="23" t="s">
        <v>42</v>
      </c>
      <c r="C125" s="24"/>
      <c r="D125" s="25" t="s">
        <v>41</v>
      </c>
      <c r="E125" s="26" t="s">
        <v>28</v>
      </c>
      <c r="F125" s="22" t="s">
        <v>28</v>
      </c>
      <c r="G125" s="76"/>
    </row>
    <row r="126" spans="2:7" x14ac:dyDescent="0.25">
      <c r="B126" s="38" t="s">
        <v>79</v>
      </c>
      <c r="C126" s="39"/>
      <c r="D126" s="25" t="s">
        <v>57</v>
      </c>
      <c r="E126" s="26" t="s">
        <v>28</v>
      </c>
      <c r="F126" s="22" t="s">
        <v>28</v>
      </c>
      <c r="G126" s="76"/>
    </row>
    <row r="127" spans="2:7" x14ac:dyDescent="0.25">
      <c r="B127" s="38" t="s">
        <v>80</v>
      </c>
      <c r="C127" s="39"/>
      <c r="D127" s="26" t="s">
        <v>41</v>
      </c>
      <c r="E127" s="26" t="s">
        <v>28</v>
      </c>
      <c r="F127" s="22" t="s">
        <v>28</v>
      </c>
      <c r="G127" s="76"/>
    </row>
    <row r="128" spans="2:7" x14ac:dyDescent="0.25">
      <c r="B128" s="38" t="s">
        <v>81</v>
      </c>
      <c r="C128" s="40"/>
      <c r="D128" s="26" t="s">
        <v>84</v>
      </c>
      <c r="E128" s="41" t="s">
        <v>28</v>
      </c>
      <c r="F128" s="42" t="s">
        <v>28</v>
      </c>
      <c r="G128" s="76"/>
    </row>
    <row r="129" spans="2:7" ht="15.75" thickBot="1" x14ac:dyDescent="0.3">
      <c r="B129" s="6" t="s">
        <v>82</v>
      </c>
      <c r="C129" s="28"/>
      <c r="D129" s="14" t="s">
        <v>83</v>
      </c>
      <c r="E129" s="27" t="s">
        <v>28</v>
      </c>
      <c r="F129" s="36" t="s">
        <v>28</v>
      </c>
      <c r="G129" s="77"/>
    </row>
    <row r="130" spans="2:7" x14ac:dyDescent="0.25">
      <c r="B130" s="61" t="s">
        <v>38</v>
      </c>
      <c r="C130" s="62"/>
      <c r="D130" s="62"/>
      <c r="E130" s="62"/>
      <c r="F130" s="63"/>
      <c r="G130" s="64" t="s">
        <v>85</v>
      </c>
    </row>
    <row r="131" spans="2:7" x14ac:dyDescent="0.25">
      <c r="B131" s="67"/>
      <c r="C131" s="68"/>
      <c r="D131" s="26" t="str">
        <f>IF(B131="DOOR SWITCH 2 (TC)",1,"N/A")</f>
        <v>N/A</v>
      </c>
      <c r="E131" s="26" t="str">
        <f>IF(B131="DOOR SWITCH 2 (TC)",1,"N/A")</f>
        <v>N/A</v>
      </c>
      <c r="F131" s="17" t="str">
        <f>IF(B131="DOOR SWITCH 2 (TC)","VIP 1","N/A")</f>
        <v>N/A</v>
      </c>
      <c r="G131" s="65"/>
    </row>
    <row r="132" spans="2:7" x14ac:dyDescent="0.25">
      <c r="B132" s="19"/>
      <c r="C132" s="18"/>
      <c r="D132" s="26" t="s">
        <v>36</v>
      </c>
      <c r="E132" s="26" t="s">
        <v>28</v>
      </c>
      <c r="F132" s="17" t="str">
        <f>IF(B132="UPS","AUXILARY","N/A")</f>
        <v>N/A</v>
      </c>
      <c r="G132" s="65"/>
    </row>
    <row r="133" spans="2:7" x14ac:dyDescent="0.25">
      <c r="B133" s="69"/>
      <c r="C133" s="52"/>
      <c r="D133" s="26" t="s">
        <v>28</v>
      </c>
      <c r="E133" s="26" t="s">
        <v>28</v>
      </c>
      <c r="F133" s="17" t="str">
        <f>IF(B133="MINI DC I/O 1","ON DISPLAY INTERFACE","N/A")</f>
        <v>N/A</v>
      </c>
      <c r="G133" s="65"/>
    </row>
    <row r="134" spans="2:7" x14ac:dyDescent="0.25">
      <c r="B134" s="69"/>
      <c r="C134" s="52"/>
      <c r="D134" s="26" t="s">
        <v>28</v>
      </c>
      <c r="E134" s="26" t="s">
        <v>28</v>
      </c>
      <c r="F134" s="17" t="str">
        <f>IF(B134="MINI DC I/O 2","ON DISPLAY INTERFACE","N/A")</f>
        <v>N/A</v>
      </c>
      <c r="G134" s="65"/>
    </row>
    <row r="135" spans="2:7" x14ac:dyDescent="0.25">
      <c r="B135" s="69"/>
      <c r="C135" s="52"/>
      <c r="D135" s="26" t="s">
        <v>28</v>
      </c>
      <c r="E135" s="26" t="s">
        <v>28</v>
      </c>
      <c r="F135" s="17" t="str">
        <f>IF(B135="MINI DC I/O 3","ON DISPLAY INTERFACE","N/A")</f>
        <v>N/A</v>
      </c>
      <c r="G135" s="65"/>
    </row>
    <row r="136" spans="2:7" x14ac:dyDescent="0.25">
      <c r="B136" s="69" t="s">
        <v>39</v>
      </c>
      <c r="C136" s="52"/>
      <c r="D136" s="26" t="s">
        <v>28</v>
      </c>
      <c r="E136" s="26" t="s">
        <v>28</v>
      </c>
      <c r="F136" s="17" t="str">
        <f>IF(B136="MINI DC I/O 4","ON DISPLAY INTERFACE","N/A")</f>
        <v>N/A</v>
      </c>
      <c r="G136" s="65"/>
    </row>
    <row r="137" spans="2:7" x14ac:dyDescent="0.25">
      <c r="B137" s="69" t="s">
        <v>39</v>
      </c>
      <c r="C137" s="52"/>
      <c r="D137" s="26" t="s">
        <v>28</v>
      </c>
      <c r="E137" s="26" t="s">
        <v>28</v>
      </c>
      <c r="F137" s="17" t="str">
        <f>IF(B137="MINI DC I/O 5","ON DISPLAY INTERFACE","N/A")</f>
        <v>N/A</v>
      </c>
      <c r="G137" s="65"/>
    </row>
    <row r="138" spans="2:7" ht="15.75" thickBot="1" x14ac:dyDescent="0.3">
      <c r="B138" s="70" t="s">
        <v>39</v>
      </c>
      <c r="C138" s="71"/>
      <c r="D138" s="14" t="s">
        <v>28</v>
      </c>
      <c r="E138" s="14" t="s">
        <v>28</v>
      </c>
      <c r="F138" s="20" t="str">
        <f>IF(B138="MINI DC I/O 6","ON DISPLAY INTERFACE","N/A")</f>
        <v>N/A</v>
      </c>
      <c r="G138" s="66"/>
    </row>
    <row r="139" spans="2:7" ht="15.75" thickBot="1" x14ac:dyDescent="0.3">
      <c r="B139" s="2"/>
      <c r="C139" s="13"/>
      <c r="D139" s="13"/>
      <c r="E139" s="12"/>
      <c r="F139" s="5"/>
      <c r="G139" s="9"/>
    </row>
    <row r="140" spans="2:7" x14ac:dyDescent="0.25">
      <c r="B140" s="72" t="s">
        <v>61</v>
      </c>
      <c r="C140" s="73"/>
      <c r="D140" s="73"/>
      <c r="E140" s="73"/>
      <c r="F140" s="73"/>
      <c r="G140" s="86" t="s">
        <v>37</v>
      </c>
    </row>
    <row r="141" spans="2:7" ht="15.75" thickBot="1" x14ac:dyDescent="0.3">
      <c r="B141" s="88" t="s">
        <v>0</v>
      </c>
      <c r="C141" s="89"/>
      <c r="D141" s="90" t="s">
        <v>1</v>
      </c>
      <c r="E141" s="91"/>
      <c r="F141" s="91"/>
      <c r="G141" s="87"/>
    </row>
    <row r="142" spans="2:7" x14ac:dyDescent="0.25">
      <c r="B142" s="92" t="s">
        <v>2</v>
      </c>
      <c r="C142" s="93"/>
      <c r="D142" s="94" t="s">
        <v>44</v>
      </c>
      <c r="E142" s="94"/>
      <c r="F142" s="94"/>
      <c r="G142" s="95" t="s">
        <v>85</v>
      </c>
    </row>
    <row r="143" spans="2:7" x14ac:dyDescent="0.25">
      <c r="B143" s="80" t="s">
        <v>3</v>
      </c>
      <c r="C143" s="81"/>
      <c r="D143" s="85" t="s">
        <v>13</v>
      </c>
      <c r="E143" s="85"/>
      <c r="F143" s="85"/>
      <c r="G143" s="65"/>
    </row>
    <row r="144" spans="2:7" x14ac:dyDescent="0.25">
      <c r="B144" s="96" t="s">
        <v>4</v>
      </c>
      <c r="C144" s="21" t="s">
        <v>5</v>
      </c>
      <c r="D144" s="85" t="s">
        <v>45</v>
      </c>
      <c r="E144" s="85"/>
      <c r="F144" s="85"/>
      <c r="G144" s="65"/>
    </row>
    <row r="145" spans="2:7" x14ac:dyDescent="0.25">
      <c r="B145" s="96"/>
      <c r="C145" s="21" t="s">
        <v>6</v>
      </c>
      <c r="D145" s="85" t="s">
        <v>46</v>
      </c>
      <c r="E145" s="85"/>
      <c r="F145" s="85"/>
      <c r="G145" s="65"/>
    </row>
    <row r="146" spans="2:7" x14ac:dyDescent="0.25">
      <c r="B146" s="96"/>
      <c r="C146" s="21" t="s">
        <v>7</v>
      </c>
      <c r="D146" s="85" t="s">
        <v>47</v>
      </c>
      <c r="E146" s="85"/>
      <c r="F146" s="85"/>
      <c r="G146" s="65"/>
    </row>
    <row r="147" spans="2:7" x14ac:dyDescent="0.25">
      <c r="B147" s="96"/>
      <c r="C147" s="21" t="s">
        <v>8</v>
      </c>
      <c r="D147" s="55">
        <v>20</v>
      </c>
      <c r="E147" s="55"/>
      <c r="F147" s="55"/>
      <c r="G147" s="65"/>
    </row>
    <row r="148" spans="2:7" x14ac:dyDescent="0.25">
      <c r="B148" s="84" t="s">
        <v>9</v>
      </c>
      <c r="C148" s="85"/>
      <c r="D148" s="55">
        <v>32</v>
      </c>
      <c r="E148" s="55"/>
      <c r="F148" s="55"/>
      <c r="G148" s="65"/>
    </row>
    <row r="149" spans="2:7" x14ac:dyDescent="0.25">
      <c r="B149" s="84" t="s">
        <v>10</v>
      </c>
      <c r="C149" s="85"/>
      <c r="D149" s="55">
        <v>48</v>
      </c>
      <c r="E149" s="55"/>
      <c r="F149" s="55"/>
      <c r="G149" s="65"/>
    </row>
    <row r="150" spans="2:7" x14ac:dyDescent="0.25">
      <c r="B150" s="84" t="s">
        <v>11</v>
      </c>
      <c r="C150" s="85"/>
      <c r="D150" s="85" t="s">
        <v>14</v>
      </c>
      <c r="E150" s="85"/>
      <c r="F150" s="85"/>
      <c r="G150" s="65"/>
    </row>
    <row r="151" spans="2:7" x14ac:dyDescent="0.25">
      <c r="B151" s="84" t="s">
        <v>12</v>
      </c>
      <c r="C151" s="85"/>
      <c r="D151" s="55">
        <v>1</v>
      </c>
      <c r="E151" s="55"/>
      <c r="F151" s="55"/>
      <c r="G151" s="65"/>
    </row>
    <row r="152" spans="2:7" ht="15.75" thickBot="1" x14ac:dyDescent="0.3">
      <c r="B152" s="97" t="s">
        <v>40</v>
      </c>
      <c r="C152" s="98"/>
      <c r="D152" s="99" t="s">
        <v>56</v>
      </c>
      <c r="E152" s="99"/>
      <c r="F152" s="99"/>
      <c r="G152" s="66"/>
    </row>
    <row r="153" spans="2:7" ht="15.75" thickBot="1" x14ac:dyDescent="0.3"/>
    <row r="154" spans="2:7" x14ac:dyDescent="0.25">
      <c r="B154" s="72" t="s">
        <v>15</v>
      </c>
      <c r="C154" s="73"/>
      <c r="D154" s="73"/>
      <c r="E154" s="73"/>
      <c r="F154" s="74"/>
      <c r="G154" s="75" t="s">
        <v>85</v>
      </c>
    </row>
    <row r="155" spans="2:7" x14ac:dyDescent="0.25">
      <c r="B155" s="78" t="s">
        <v>0</v>
      </c>
      <c r="C155" s="79"/>
      <c r="D155" s="15" t="s">
        <v>1</v>
      </c>
      <c r="E155" s="15" t="s">
        <v>16</v>
      </c>
      <c r="F155" s="15" t="s">
        <v>17</v>
      </c>
      <c r="G155" s="76"/>
    </row>
    <row r="156" spans="2:7" x14ac:dyDescent="0.25">
      <c r="B156" s="80" t="s">
        <v>48</v>
      </c>
      <c r="C156" s="81"/>
      <c r="D156" s="21" t="s">
        <v>58</v>
      </c>
      <c r="E156" s="21" t="s">
        <v>18</v>
      </c>
      <c r="F156" s="21" t="s">
        <v>19</v>
      </c>
      <c r="G156" s="76"/>
    </row>
    <row r="157" spans="2:7" x14ac:dyDescent="0.25">
      <c r="B157" s="80" t="s">
        <v>20</v>
      </c>
      <c r="C157" s="81"/>
      <c r="D157" s="21" t="s">
        <v>49</v>
      </c>
      <c r="E157" s="21" t="s">
        <v>18</v>
      </c>
      <c r="F157" s="21" t="s">
        <v>19</v>
      </c>
      <c r="G157" s="76"/>
    </row>
    <row r="158" spans="2:7" x14ac:dyDescent="0.25">
      <c r="B158" s="80" t="s">
        <v>21</v>
      </c>
      <c r="C158" s="81"/>
      <c r="D158" s="21" t="s">
        <v>41</v>
      </c>
      <c r="E158" s="22" t="s">
        <v>28</v>
      </c>
      <c r="F158" s="22" t="s">
        <v>28</v>
      </c>
      <c r="G158" s="76"/>
    </row>
    <row r="159" spans="2:7" x14ac:dyDescent="0.25">
      <c r="B159" s="80" t="s">
        <v>22</v>
      </c>
      <c r="C159" s="81"/>
      <c r="D159" s="21" t="s">
        <v>41</v>
      </c>
      <c r="E159" s="26" t="s">
        <v>28</v>
      </c>
      <c r="F159" s="22" t="s">
        <v>28</v>
      </c>
      <c r="G159" s="76"/>
    </row>
    <row r="160" spans="2:7" x14ac:dyDescent="0.25">
      <c r="B160" s="80" t="s">
        <v>50</v>
      </c>
      <c r="C160" s="81"/>
      <c r="D160" s="21" t="s">
        <v>41</v>
      </c>
      <c r="E160" s="26" t="s">
        <v>28</v>
      </c>
      <c r="F160" s="22" t="s">
        <v>28</v>
      </c>
      <c r="G160" s="76"/>
    </row>
    <row r="161" spans="2:7" x14ac:dyDescent="0.25">
      <c r="B161" s="80" t="s">
        <v>51</v>
      </c>
      <c r="C161" s="81"/>
      <c r="D161" s="21" t="s">
        <v>41</v>
      </c>
      <c r="E161" s="26" t="s">
        <v>28</v>
      </c>
      <c r="F161" s="22" t="s">
        <v>28</v>
      </c>
      <c r="G161" s="76"/>
    </row>
    <row r="162" spans="2:7" x14ac:dyDescent="0.25">
      <c r="B162" s="80" t="s">
        <v>52</v>
      </c>
      <c r="C162" s="81"/>
      <c r="D162" s="21" t="s">
        <v>41</v>
      </c>
      <c r="E162" s="26" t="s">
        <v>28</v>
      </c>
      <c r="F162" s="22" t="s">
        <v>28</v>
      </c>
      <c r="G162" s="76"/>
    </row>
    <row r="163" spans="2:7" x14ac:dyDescent="0.25">
      <c r="B163" s="80" t="s">
        <v>24</v>
      </c>
      <c r="C163" s="81"/>
      <c r="D163" s="21" t="s">
        <v>41</v>
      </c>
      <c r="E163" s="26" t="s">
        <v>28</v>
      </c>
      <c r="F163" s="22" t="s">
        <v>28</v>
      </c>
      <c r="G163" s="76"/>
    </row>
    <row r="164" spans="2:7" x14ac:dyDescent="0.25">
      <c r="B164" s="80" t="s">
        <v>23</v>
      </c>
      <c r="C164" s="81"/>
      <c r="D164" s="25" t="s">
        <v>57</v>
      </c>
      <c r="E164" s="26" t="s">
        <v>28</v>
      </c>
      <c r="F164" s="22" t="s">
        <v>28</v>
      </c>
      <c r="G164" s="76"/>
    </row>
    <row r="165" spans="2:7" x14ac:dyDescent="0.25">
      <c r="B165" s="23" t="s">
        <v>42</v>
      </c>
      <c r="C165" s="25"/>
      <c r="D165" s="25" t="s">
        <v>41</v>
      </c>
      <c r="E165" s="26" t="s">
        <v>28</v>
      </c>
      <c r="F165" s="22" t="s">
        <v>28</v>
      </c>
      <c r="G165" s="76"/>
    </row>
    <row r="166" spans="2:7" x14ac:dyDescent="0.25">
      <c r="B166" s="80" t="s">
        <v>54</v>
      </c>
      <c r="C166" s="81"/>
      <c r="D166" s="25" t="s">
        <v>53</v>
      </c>
      <c r="E166" s="26" t="s">
        <v>28</v>
      </c>
      <c r="F166" s="22" t="s">
        <v>28</v>
      </c>
      <c r="G166" s="76"/>
    </row>
    <row r="167" spans="2:7" x14ac:dyDescent="0.25">
      <c r="B167" s="80" t="s">
        <v>25</v>
      </c>
      <c r="C167" s="81"/>
      <c r="D167" s="21" t="s">
        <v>41</v>
      </c>
      <c r="E167" s="26" t="s">
        <v>28</v>
      </c>
      <c r="F167" s="22" t="s">
        <v>28</v>
      </c>
      <c r="G167" s="76"/>
    </row>
    <row r="168" spans="2:7" x14ac:dyDescent="0.25">
      <c r="B168" s="80" t="s">
        <v>26</v>
      </c>
      <c r="C168" s="81"/>
      <c r="D168" s="26" t="s">
        <v>41</v>
      </c>
      <c r="E168" s="26" t="s">
        <v>28</v>
      </c>
      <c r="F168" s="22" t="s">
        <v>28</v>
      </c>
      <c r="G168" s="76"/>
    </row>
    <row r="169" spans="2:7" x14ac:dyDescent="0.25">
      <c r="B169" s="33" t="s">
        <v>55</v>
      </c>
      <c r="C169" s="29"/>
      <c r="D169" s="26" t="s">
        <v>57</v>
      </c>
      <c r="E169" s="26" t="s">
        <v>28</v>
      </c>
      <c r="F169" s="22" t="s">
        <v>28</v>
      </c>
      <c r="G169" s="76"/>
    </row>
    <row r="170" spans="2:7" x14ac:dyDescent="0.25">
      <c r="B170" s="34" t="s">
        <v>89</v>
      </c>
      <c r="C170" s="30"/>
      <c r="D170" s="21" t="s">
        <v>41</v>
      </c>
      <c r="E170" s="82"/>
      <c r="F170" s="83"/>
      <c r="G170" s="76"/>
    </row>
    <row r="171" spans="2:7" ht="15.75" thickBot="1" x14ac:dyDescent="0.3">
      <c r="B171" s="35" t="s">
        <v>27</v>
      </c>
      <c r="C171" s="31"/>
      <c r="D171" s="37" t="s">
        <v>41</v>
      </c>
      <c r="E171" s="32"/>
      <c r="F171" s="36"/>
      <c r="G171" s="77"/>
    </row>
    <row r="172" spans="2:7" x14ac:dyDescent="0.25">
      <c r="B172" s="61" t="s">
        <v>38</v>
      </c>
      <c r="C172" s="62"/>
      <c r="D172" s="62"/>
      <c r="E172" s="62"/>
      <c r="F172" s="63"/>
      <c r="G172" s="64" t="s">
        <v>85</v>
      </c>
    </row>
    <row r="173" spans="2:7" x14ac:dyDescent="0.25">
      <c r="B173" s="67"/>
      <c r="C173" s="68"/>
      <c r="D173" s="26" t="str">
        <f>IF(B173="DOOR SWITCH 2 (TC)",1,"N/A")</f>
        <v>N/A</v>
      </c>
      <c r="E173" s="26" t="str">
        <f>IF(B173="DOOR SWITCH 2 (TC)",1,"N/A")</f>
        <v>N/A</v>
      </c>
      <c r="F173" s="17" t="str">
        <f>IF(B173="DOOR SWITCH 2 (TC)","VIP 1","N/A")</f>
        <v>N/A</v>
      </c>
      <c r="G173" s="65"/>
    </row>
    <row r="174" spans="2:7" x14ac:dyDescent="0.25">
      <c r="B174" s="19"/>
      <c r="C174" s="18"/>
      <c r="D174" s="26" t="s">
        <v>36</v>
      </c>
      <c r="E174" s="26" t="s">
        <v>28</v>
      </c>
      <c r="F174" s="17" t="str">
        <f>IF(B174="UPS","AUXILARY","N/A")</f>
        <v>N/A</v>
      </c>
      <c r="G174" s="65"/>
    </row>
    <row r="175" spans="2:7" x14ac:dyDescent="0.25">
      <c r="B175" s="69"/>
      <c r="C175" s="52"/>
      <c r="D175" s="26" t="s">
        <v>28</v>
      </c>
      <c r="E175" s="26" t="s">
        <v>28</v>
      </c>
      <c r="F175" s="17" t="str">
        <f>IF(B175="MINI DC I/O 1","ON DISPLAY INTERFACE","N/A")</f>
        <v>N/A</v>
      </c>
      <c r="G175" s="65"/>
    </row>
    <row r="176" spans="2:7" x14ac:dyDescent="0.25">
      <c r="B176" s="69"/>
      <c r="C176" s="52"/>
      <c r="D176" s="26" t="s">
        <v>28</v>
      </c>
      <c r="E176" s="26" t="s">
        <v>28</v>
      </c>
      <c r="F176" s="17" t="str">
        <f>IF(B176="MINI DC I/O 2","ON DISPLAY INTERFACE","N/A")</f>
        <v>N/A</v>
      </c>
      <c r="G176" s="65"/>
    </row>
    <row r="177" spans="2:7" x14ac:dyDescent="0.25">
      <c r="B177" s="69"/>
      <c r="C177" s="52"/>
      <c r="D177" s="26" t="s">
        <v>28</v>
      </c>
      <c r="E177" s="26" t="s">
        <v>28</v>
      </c>
      <c r="F177" s="17" t="str">
        <f>IF(B177="MINI DC I/O 3","ON DISPLAY INTERFACE","N/A")</f>
        <v>N/A</v>
      </c>
      <c r="G177" s="65"/>
    </row>
    <row r="178" spans="2:7" x14ac:dyDescent="0.25">
      <c r="B178" s="69" t="s">
        <v>39</v>
      </c>
      <c r="C178" s="52"/>
      <c r="D178" s="26" t="s">
        <v>28</v>
      </c>
      <c r="E178" s="26" t="s">
        <v>28</v>
      </c>
      <c r="F178" s="17" t="str">
        <f>IF(B178="MINI DC I/O 4","ON DISPLAY INTERFACE","N/A")</f>
        <v>N/A</v>
      </c>
      <c r="G178" s="65"/>
    </row>
    <row r="179" spans="2:7" x14ac:dyDescent="0.25">
      <c r="B179" s="69" t="s">
        <v>39</v>
      </c>
      <c r="C179" s="52"/>
      <c r="D179" s="26" t="s">
        <v>28</v>
      </c>
      <c r="E179" s="26" t="s">
        <v>28</v>
      </c>
      <c r="F179" s="17" t="str">
        <f>IF(B179="MINI DC I/O 5","ON DISPLAY INTERFACE","N/A")</f>
        <v>N/A</v>
      </c>
      <c r="G179" s="65"/>
    </row>
    <row r="180" spans="2:7" ht="15.75" thickBot="1" x14ac:dyDescent="0.3">
      <c r="B180" s="70" t="s">
        <v>39</v>
      </c>
      <c r="C180" s="71"/>
      <c r="D180" s="14" t="s">
        <v>28</v>
      </c>
      <c r="E180" s="14" t="s">
        <v>28</v>
      </c>
      <c r="F180" s="20" t="str">
        <f>IF(B180="MINI DC I/O 6","ON DISPLAY INTERFACE","N/A")</f>
        <v>N/A</v>
      </c>
      <c r="G180" s="66"/>
    </row>
    <row r="181" spans="2:7" ht="15.75" thickBot="1" x14ac:dyDescent="0.3">
      <c r="B181" s="2"/>
      <c r="C181" s="13"/>
      <c r="D181" s="13"/>
      <c r="E181" s="12"/>
      <c r="F181" s="5"/>
      <c r="G181" s="9"/>
    </row>
    <row r="182" spans="2:7" x14ac:dyDescent="0.25">
      <c r="B182" s="43" t="s">
        <v>35</v>
      </c>
      <c r="C182" s="44"/>
      <c r="D182" s="44"/>
      <c r="E182" s="44"/>
      <c r="F182" s="44"/>
      <c r="G182" s="45"/>
    </row>
    <row r="183" spans="2:7" x14ac:dyDescent="0.25">
      <c r="B183" s="48" t="s">
        <v>31</v>
      </c>
      <c r="C183" s="49"/>
      <c r="D183" s="50"/>
      <c r="E183" s="51" t="s">
        <v>36</v>
      </c>
      <c r="F183" s="52"/>
      <c r="G183" s="46"/>
    </row>
    <row r="184" spans="2:7" x14ac:dyDescent="0.25">
      <c r="B184" s="53" t="s">
        <v>32</v>
      </c>
      <c r="C184" s="54"/>
      <c r="D184" s="54"/>
      <c r="E184" s="55" t="s">
        <v>36</v>
      </c>
      <c r="F184" s="55"/>
      <c r="G184" s="46"/>
    </row>
    <row r="185" spans="2:7" x14ac:dyDescent="0.25">
      <c r="B185" s="53" t="s">
        <v>33</v>
      </c>
      <c r="C185" s="54"/>
      <c r="D185" s="54"/>
      <c r="E185" s="55" t="s">
        <v>36</v>
      </c>
      <c r="F185" s="55"/>
      <c r="G185" s="46"/>
    </row>
    <row r="186" spans="2:7" ht="15.75" thickBot="1" x14ac:dyDescent="0.3">
      <c r="B186" s="56" t="s">
        <v>34</v>
      </c>
      <c r="C186" s="57"/>
      <c r="D186" s="58"/>
      <c r="E186" s="59" t="s">
        <v>36</v>
      </c>
      <c r="F186" s="60"/>
      <c r="G186" s="47"/>
    </row>
    <row r="187" spans="2:7" x14ac:dyDescent="0.25">
      <c r="B187" s="2"/>
      <c r="C187" s="13"/>
      <c r="D187" s="13"/>
      <c r="E187" s="12"/>
      <c r="F187" s="5"/>
      <c r="G187" s="9"/>
    </row>
    <row r="188" spans="2:7" ht="15.75" thickBot="1" x14ac:dyDescent="0.3"/>
    <row r="189" spans="2:7" x14ac:dyDescent="0.25">
      <c r="B189" s="10" t="s">
        <v>29</v>
      </c>
      <c r="C189" s="11"/>
      <c r="D189" s="11"/>
      <c r="E189" s="11"/>
      <c r="F189" s="11"/>
      <c r="G189" s="1"/>
    </row>
    <row r="190" spans="2:7" x14ac:dyDescent="0.25">
      <c r="B190" s="4"/>
      <c r="C190" s="2"/>
      <c r="D190" s="2"/>
      <c r="E190" s="2"/>
      <c r="F190" s="2"/>
      <c r="G190" s="3"/>
    </row>
    <row r="191" spans="2:7" x14ac:dyDescent="0.25">
      <c r="B191" s="4"/>
      <c r="C191" s="2"/>
      <c r="D191" s="2"/>
      <c r="E191" s="2"/>
      <c r="F191" s="2"/>
      <c r="G191" s="3"/>
    </row>
    <row r="192" spans="2:7" x14ac:dyDescent="0.25">
      <c r="B192" s="4"/>
      <c r="C192" s="2"/>
      <c r="D192" s="2"/>
      <c r="E192" s="2"/>
      <c r="F192" s="2"/>
      <c r="G192" s="3"/>
    </row>
    <row r="193" spans="2:7" x14ac:dyDescent="0.25">
      <c r="B193" s="4"/>
      <c r="C193" s="2"/>
      <c r="D193" s="2"/>
      <c r="E193" s="2"/>
      <c r="F193" s="2"/>
      <c r="G193" s="3"/>
    </row>
    <row r="194" spans="2:7" x14ac:dyDescent="0.25">
      <c r="B194" s="4"/>
      <c r="C194" s="2"/>
      <c r="D194" s="2"/>
      <c r="E194" s="2"/>
      <c r="F194" s="2"/>
      <c r="G194" s="3"/>
    </row>
    <row r="195" spans="2:7" x14ac:dyDescent="0.25">
      <c r="B195" s="4"/>
      <c r="C195" s="2"/>
      <c r="D195" s="2"/>
      <c r="E195" s="2"/>
      <c r="F195" s="2"/>
      <c r="G195" s="3"/>
    </row>
    <row r="196" spans="2:7" x14ac:dyDescent="0.25">
      <c r="B196" s="4"/>
      <c r="C196" s="2"/>
      <c r="D196" s="2"/>
      <c r="E196" s="2"/>
      <c r="F196" s="2"/>
      <c r="G196" s="3"/>
    </row>
    <row r="197" spans="2:7" x14ac:dyDescent="0.25">
      <c r="B197" s="4"/>
      <c r="C197" s="2"/>
      <c r="D197" s="2"/>
      <c r="E197" s="2"/>
      <c r="F197" s="2"/>
      <c r="G197" s="3"/>
    </row>
    <row r="198" spans="2:7" x14ac:dyDescent="0.25">
      <c r="B198" s="4"/>
      <c r="C198" s="2"/>
      <c r="D198" s="2"/>
      <c r="E198" s="2"/>
      <c r="F198" s="2"/>
      <c r="G198" s="3"/>
    </row>
    <row r="199" spans="2:7" x14ac:dyDescent="0.25">
      <c r="B199" s="4"/>
      <c r="C199" s="2"/>
      <c r="D199" s="2"/>
      <c r="E199" s="2"/>
      <c r="F199" s="2"/>
      <c r="G199" s="3"/>
    </row>
    <row r="200" spans="2:7" x14ac:dyDescent="0.25">
      <c r="B200" s="4"/>
      <c r="C200" s="2"/>
      <c r="D200" s="2"/>
      <c r="E200" s="2"/>
      <c r="F200" s="2"/>
      <c r="G200" s="3"/>
    </row>
    <row r="201" spans="2:7" x14ac:dyDescent="0.25">
      <c r="B201" s="4"/>
      <c r="C201" s="2"/>
      <c r="D201" s="2"/>
      <c r="E201" s="2"/>
      <c r="F201" s="2"/>
      <c r="G201" s="3"/>
    </row>
    <row r="202" spans="2:7" x14ac:dyDescent="0.25">
      <c r="B202" s="4"/>
      <c r="C202" s="2"/>
      <c r="D202" s="2"/>
      <c r="E202" s="2"/>
      <c r="F202" s="2"/>
      <c r="G202" s="3"/>
    </row>
    <row r="203" spans="2:7" ht="15.75" thickBot="1" x14ac:dyDescent="0.3">
      <c r="B203" s="6"/>
      <c r="C203" s="7"/>
      <c r="D203" s="7"/>
      <c r="E203" s="7"/>
      <c r="F203" s="7"/>
      <c r="G203" s="8"/>
    </row>
    <row r="205" spans="2:7" x14ac:dyDescent="0.25">
      <c r="B205" t="s">
        <v>30</v>
      </c>
    </row>
  </sheetData>
  <mergeCells count="194">
    <mergeCell ref="G88:G92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G36:G44"/>
    <mergeCell ref="D6:F6"/>
    <mergeCell ref="D7:F7"/>
    <mergeCell ref="D8:F8"/>
    <mergeCell ref="D9:F9"/>
    <mergeCell ref="D10:F10"/>
    <mergeCell ref="G16:G35"/>
    <mergeCell ref="B41:C41"/>
    <mergeCell ref="B42:C42"/>
    <mergeCell ref="B43:C43"/>
    <mergeCell ref="B44:C44"/>
    <mergeCell ref="B40:C40"/>
    <mergeCell ref="B17:C17"/>
    <mergeCell ref="D4:F4"/>
    <mergeCell ref="D5:F5"/>
    <mergeCell ref="B5:C5"/>
    <mergeCell ref="C1:F1"/>
    <mergeCell ref="B14:C14"/>
    <mergeCell ref="B36:F36"/>
    <mergeCell ref="B37:C37"/>
    <mergeCell ref="D14:F14"/>
    <mergeCell ref="B39:C39"/>
    <mergeCell ref="B19:C20"/>
    <mergeCell ref="B90:D90"/>
    <mergeCell ref="B91:D91"/>
    <mergeCell ref="B92:D92"/>
    <mergeCell ref="B88:F88"/>
    <mergeCell ref="E89:F89"/>
    <mergeCell ref="E90:F90"/>
    <mergeCell ref="E91:F91"/>
    <mergeCell ref="E92:F92"/>
    <mergeCell ref="B89:D89"/>
    <mergeCell ref="B55:C55"/>
    <mergeCell ref="D55:F55"/>
    <mergeCell ref="B56:C56"/>
    <mergeCell ref="D56:F56"/>
    <mergeCell ref="B57:C57"/>
    <mergeCell ref="D57:F57"/>
    <mergeCell ref="B46:F46"/>
    <mergeCell ref="G46:G47"/>
    <mergeCell ref="B47:C47"/>
    <mergeCell ref="D47:F47"/>
    <mergeCell ref="B48:C48"/>
    <mergeCell ref="D48:F48"/>
    <mergeCell ref="G48:G58"/>
    <mergeCell ref="B49:C49"/>
    <mergeCell ref="D49:F49"/>
    <mergeCell ref="B50:B53"/>
    <mergeCell ref="D50:F50"/>
    <mergeCell ref="D51:F51"/>
    <mergeCell ref="D52:F52"/>
    <mergeCell ref="D53:F53"/>
    <mergeCell ref="B54:C54"/>
    <mergeCell ref="D54:F54"/>
    <mergeCell ref="B58:C58"/>
    <mergeCell ref="D58:F58"/>
    <mergeCell ref="B86:C86"/>
    <mergeCell ref="B64:C64"/>
    <mergeCell ref="B65:C65"/>
    <mergeCell ref="B66:C66"/>
    <mergeCell ref="B67:C67"/>
    <mergeCell ref="B68:C68"/>
    <mergeCell ref="B69:C69"/>
    <mergeCell ref="B70:C70"/>
    <mergeCell ref="B72:C72"/>
    <mergeCell ref="B73:C73"/>
    <mergeCell ref="B60:F60"/>
    <mergeCell ref="G60:G77"/>
    <mergeCell ref="B61:C61"/>
    <mergeCell ref="B62:C62"/>
    <mergeCell ref="B63:C63"/>
    <mergeCell ref="B107:C107"/>
    <mergeCell ref="D107:F107"/>
    <mergeCell ref="B108:C108"/>
    <mergeCell ref="D108:F108"/>
    <mergeCell ref="C95:F95"/>
    <mergeCell ref="B96:F96"/>
    <mergeCell ref="G96:G97"/>
    <mergeCell ref="B97:C97"/>
    <mergeCell ref="D97:F97"/>
    <mergeCell ref="B74:C74"/>
    <mergeCell ref="E76:F76"/>
    <mergeCell ref="B78:F78"/>
    <mergeCell ref="G78:G86"/>
    <mergeCell ref="B79:C79"/>
    <mergeCell ref="B81:C81"/>
    <mergeCell ref="B82:C82"/>
    <mergeCell ref="B83:C83"/>
    <mergeCell ref="B84:C84"/>
    <mergeCell ref="B85:C85"/>
    <mergeCell ref="B110:F110"/>
    <mergeCell ref="B98:C98"/>
    <mergeCell ref="D98:F98"/>
    <mergeCell ref="G98:G108"/>
    <mergeCell ref="B99:C99"/>
    <mergeCell ref="D99:F99"/>
    <mergeCell ref="B100:B103"/>
    <mergeCell ref="D100:F100"/>
    <mergeCell ref="D101:F101"/>
    <mergeCell ref="D102:F102"/>
    <mergeCell ref="D103:F103"/>
    <mergeCell ref="B104:C104"/>
    <mergeCell ref="D104:F104"/>
    <mergeCell ref="B105:C105"/>
    <mergeCell ref="D105:F105"/>
    <mergeCell ref="B106:C106"/>
    <mergeCell ref="D106:F106"/>
    <mergeCell ref="G110:G129"/>
    <mergeCell ref="B111:C111"/>
    <mergeCell ref="B113:C114"/>
    <mergeCell ref="B130:F130"/>
    <mergeCell ref="G130:G138"/>
    <mergeCell ref="B131:C131"/>
    <mergeCell ref="B133:C133"/>
    <mergeCell ref="B134:C134"/>
    <mergeCell ref="B135:C135"/>
    <mergeCell ref="B136:C136"/>
    <mergeCell ref="B137:C137"/>
    <mergeCell ref="B138:C138"/>
    <mergeCell ref="B149:C149"/>
    <mergeCell ref="D149:F149"/>
    <mergeCell ref="B150:C150"/>
    <mergeCell ref="D150:F150"/>
    <mergeCell ref="B151:C151"/>
    <mergeCell ref="D151:F151"/>
    <mergeCell ref="B140:F140"/>
    <mergeCell ref="G140:G141"/>
    <mergeCell ref="B141:C141"/>
    <mergeCell ref="D141:F141"/>
    <mergeCell ref="B142:C142"/>
    <mergeCell ref="D142:F142"/>
    <mergeCell ref="G142:G152"/>
    <mergeCell ref="B143:C143"/>
    <mergeCell ref="D143:F143"/>
    <mergeCell ref="B144:B147"/>
    <mergeCell ref="D144:F144"/>
    <mergeCell ref="D145:F145"/>
    <mergeCell ref="D146:F146"/>
    <mergeCell ref="D147:F147"/>
    <mergeCell ref="B148:C148"/>
    <mergeCell ref="D148:F148"/>
    <mergeCell ref="B152:C152"/>
    <mergeCell ref="D152:F152"/>
    <mergeCell ref="B154:F154"/>
    <mergeCell ref="G154:G171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6:C166"/>
    <mergeCell ref="B167:C167"/>
    <mergeCell ref="B168:C168"/>
    <mergeCell ref="E170:F170"/>
    <mergeCell ref="B172:F172"/>
    <mergeCell ref="G172:G180"/>
    <mergeCell ref="B173:C173"/>
    <mergeCell ref="B175:C175"/>
    <mergeCell ref="B176:C176"/>
    <mergeCell ref="B177:C177"/>
    <mergeCell ref="B178:C178"/>
    <mergeCell ref="B179:C179"/>
    <mergeCell ref="B180:C180"/>
    <mergeCell ref="B182:F182"/>
    <mergeCell ref="G182:G186"/>
    <mergeCell ref="B183:D183"/>
    <mergeCell ref="E183:F183"/>
    <mergeCell ref="B184:D184"/>
    <mergeCell ref="E184:F184"/>
    <mergeCell ref="B185:D185"/>
    <mergeCell ref="E185:F185"/>
    <mergeCell ref="B186:D186"/>
    <mergeCell ref="E186:F186"/>
  </mergeCells>
  <dataValidations count="27">
    <dataValidation type="list" allowBlank="1" showInputMessage="1" showErrorMessage="1" sqref="D4:F4 D48:F48 D98:F98 D142:F142" xr:uid="{00000000-0002-0000-0000-000000000000}">
      <formula1>"VF,VM,VX, DB-5000, VS"</formula1>
    </dataValidation>
    <dataValidation type="list" allowBlank="1" showInputMessage="1" showErrorMessage="1" sqref="D5:F5 D49:F49 D99:F99 D143:F143" xr:uid="{00000000-0002-0000-0000-000001000000}">
      <formula1>"FRONT,WALK-IN,REAR"</formula1>
    </dataValidation>
    <dataValidation type="list" errorStyle="warning" allowBlank="1" showInputMessage="1" showErrorMessage="1" sqref="D6:F6 D50:F50 D100:F100 D144:F144" xr:uid="{00000000-0002-0000-0000-000002000000}">
      <formula1>"FULL COLOR, MONOCHROME"</formula1>
    </dataValidation>
    <dataValidation type="list" errorStyle="warning" allowBlank="1" showInputMessage="1" showErrorMessage="1" sqref="D8:F8 D52:F52 D102:F102 D146:F146" xr:uid="{00000000-0002-0000-0000-000003000000}">
      <formula1>"9X5,9X15,16X16,24X16, 18X18"</formula1>
    </dataValidation>
    <dataValidation type="list" errorStyle="warning" allowBlank="1" showInputMessage="1" showErrorMessage="1" sqref="D9:F9 D53:F53 D103:F103 D147:F147" xr:uid="{00000000-0002-0000-0000-000004000000}">
      <formula1>"20,34,46,66"</formula1>
    </dataValidation>
    <dataValidation type="list" allowBlank="1" showInputMessage="1" showErrorMessage="1" sqref="D12:F12 D56:F56 D106:F106 D150:F150" xr:uid="{00000000-0002-0000-0000-000005000000}">
      <formula1>"FULL MATRIX,LINE MATRIX"</formula1>
    </dataValidation>
    <dataValidation type="list" allowBlank="1" showInputMessage="1" showErrorMessage="1" sqref="D51:F51 D145:F145" xr:uid="{00000000-0002-0000-0000-000006000000}">
      <formula1>"GEN 4 (24 VOLT BUS), ANTAIOS (DVX)"</formula1>
    </dataValidation>
    <dataValidation type="list" allowBlank="1" showInputMessage="1" showErrorMessage="1" sqref="O36 O78 O130 O172" xr:uid="{00000000-0002-0000-0000-000007000000}">
      <formula1>"DOOR SWITCH 2 (TC), "</formula1>
    </dataValidation>
    <dataValidation type="list" allowBlank="1" showInputMessage="1" showErrorMessage="1" sqref="B37:C37 B79:C79 B131:C131 B173:C173" xr:uid="{00000000-0002-0000-0000-000008000000}">
      <formula1>"DOOR SWITCH 2 (TC),'"</formula1>
    </dataValidation>
    <dataValidation type="list" errorStyle="warning" allowBlank="1" showInputMessage="1" showErrorMessage="1" sqref="D70:D71 D164:D165" xr:uid="{00000000-0002-0000-0000-00000C000000}">
      <formula1>"YES,NO"</formula1>
    </dataValidation>
    <dataValidation type="list" errorStyle="warning" allowBlank="1" showInputMessage="1" showErrorMessage="1" sqref="D14:F14 D58:F58 D108:F108 D152:F152" xr:uid="{00000000-0002-0000-0000-00000D000000}">
      <formula1>"ROWS,BAYS"</formula1>
    </dataValidation>
    <dataValidation type="list" allowBlank="1" showInputMessage="1" showErrorMessage="1" sqref="D38 D80 D132 D174" xr:uid="{00000000-0002-0000-0000-00000E000000}">
      <formula1>"CONTROL EQUIPMENT,ENTIRE DISPLAY,N/A"</formula1>
    </dataValidation>
    <dataValidation type="list" errorStyle="warning" allowBlank="1" showInputMessage="1" showErrorMessage="1" sqref="C38 C80 C132 C174" xr:uid="{00000000-0002-0000-0000-00000F000000}">
      <formula1>"ALPHA FXM SERIES,TRIPPLITE,'"</formula1>
    </dataValidation>
    <dataValidation type="list" allowBlank="1" showInputMessage="1" showErrorMessage="1" sqref="B38 B80 B132 B174" xr:uid="{00000000-0002-0000-0000-000010000000}">
      <formula1>"UPS,'"</formula1>
    </dataValidation>
    <dataValidation type="list" allowBlank="1" showInputMessage="1" showErrorMessage="1" sqref="B39 B81 B133 B175" xr:uid="{00000000-0002-0000-0000-000011000000}">
      <formula1>"MINI DC I/O 1,'"</formula1>
    </dataValidation>
    <dataValidation type="list" allowBlank="1" showInputMessage="1" showErrorMessage="1" sqref="B40:C40 B82:C82 B134:C134 B176:C176" xr:uid="{00000000-0002-0000-0000-000012000000}">
      <formula1>"MINI DC I/O 2,'"</formula1>
    </dataValidation>
    <dataValidation type="list" allowBlank="1" showInputMessage="1" showErrorMessage="1" sqref="B41:C41 B83:C83 B135:C135 B177:C177" xr:uid="{00000000-0002-0000-0000-000013000000}">
      <formula1>"MINI DC I/O 3,'"</formula1>
    </dataValidation>
    <dataValidation type="list" allowBlank="1" showInputMessage="1" showErrorMessage="1" sqref="B42:C42 B84:C84 B136:C136 B178:C178" xr:uid="{00000000-0002-0000-0000-000014000000}">
      <formula1>"MINI DC I/O 4,'"</formula1>
    </dataValidation>
    <dataValidation type="list" allowBlank="1" showInputMessage="1" showErrorMessage="1" sqref="B43:C43 B85:C85 B137:C137 B179:C179" xr:uid="{00000000-0002-0000-0000-000015000000}">
      <formula1>"MINI DC I/O 5,'"</formula1>
    </dataValidation>
    <dataValidation type="list" allowBlank="1" showInputMessage="1" showErrorMessage="1" sqref="B44:C44 B86:C86 B138:C138 B180:C180" xr:uid="{00000000-0002-0000-0000-000016000000}">
      <formula1>"MINI DC I/O 6,'"</formula1>
    </dataValidation>
    <dataValidation errorStyle="warning" allowBlank="1" showInputMessage="1" showErrorMessage="1" sqref="F68 D31 D22:D24 F27:F28 D26:D27 D29 F162 D125 D116:D118 F121:F122 D120:D121 D123" xr:uid="{00000000-0002-0000-0000-00001B000000}"/>
    <dataValidation type="list" allowBlank="1" showInputMessage="1" showErrorMessage="1" sqref="E76:F76 E170:F170" xr:uid="{00713CF6-FA67-40E9-BEC8-33B5EB6D9759}">
      <formula1>"1 BCN Top, 1 BCN Bottom, 2 BCN Alternate, 2 BCN SIMULTANIOUS"</formula1>
    </dataValidation>
    <dataValidation type="list" allowBlank="1" showInputMessage="1" showErrorMessage="1" sqref="D7:F7 D101:F101" xr:uid="{3DDAA26C-FE01-4726-B51C-C5B58F20C61C}">
      <formula1>"ProLink5"</formula1>
    </dataValidation>
    <dataValidation type="list" errorStyle="warning" allowBlank="1" showInputMessage="1" showErrorMessage="1" sqref="D35 D129" xr:uid="{DD31D8F2-E039-4E0A-B1F5-78D9A05CB527}">
      <formula1>"PS REDUNDANCY BOARD, ELTEK POWER ON GROUND"</formula1>
    </dataValidation>
    <dataValidation type="list" errorStyle="warning" allowBlank="1" showInputMessage="1" showErrorMessage="1" sqref="D28 D122" xr:uid="{AFFC77E1-ED41-441D-A0AF-2A29009D7F8A}">
      <formula1>"LOW TEMP (LT), MEDIUM TEMP (MT), HIGH TEMP (HT)"</formula1>
    </dataValidation>
    <dataValidation type="list" errorStyle="warning" allowBlank="1" showInputMessage="1" showErrorMessage="1" sqref="D34 D128" xr:uid="{F52004F8-7D39-4000-915C-E778D6910FFA}">
      <formula1>"YES 1,YES 2"</formula1>
    </dataValidation>
    <dataValidation type="list" allowBlank="1" showInputMessage="1" showErrorMessage="1" sqref="D25 D119" xr:uid="{19B4B61C-07E6-4EF8-A6B9-F9F5ABB80C67}">
      <formula1>"YES 1, NO"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VF-2360-128X224-20-RGB @2, VS-5369-32X48-20-RGB @2</Model_x0020_Number>
    <OrderProject_x0020_ID xmlns="60f23eb2-5cd4-4b04-9c2e-17a4528dea34">C28030</OrderProject_x0020_ID>
    <Rev xmlns="63c2c479-d606-4150-9495-4e4a0a1fffcf">00</Rev>
    <PartNum xmlns="63c2c479-d606-4150-9495-4e4a0a1fffcf" xsi:nil="true"/>
    <DocNumber xmlns="63c2c479-d606-4150-9495-4e4a0a1fffcf">DD4697309</DocNumber>
  </documentManagement>
</p:properties>
</file>

<file path=customXml/itemProps1.xml><?xml version="1.0" encoding="utf-8"?>
<ds:datastoreItem xmlns:ds="http://schemas.openxmlformats.org/officeDocument/2006/customXml" ds:itemID="{36B3AAE8-5D47-4764-B7B7-928ADA743A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026C5D-59C4-43F0-BBAC-F61283229E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2B6E2C-94AC-46CB-B494-F136BA84BED6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63c2c479-d606-4150-9495-4e4a0a1fffc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0f23eb2-5cd4-4b04-9c2e-17a4528dea34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C28030 PANYNJ, Site Config, VF-2360-128X224-20-RGB @2, VS-5369-32X48-20-RGB @2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2020-06-19T13:50:30Z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