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EF7787CD-6300-4EDD-93CC-A8DA6D01BD25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9" i="1" l="1"/>
  <c r="F88" i="1"/>
  <c r="F87" i="1"/>
  <c r="F86" i="1"/>
  <c r="F85" i="1"/>
  <c r="F84" i="1"/>
  <c r="F83" i="1"/>
  <c r="F82" i="1"/>
  <c r="E82" i="1"/>
  <c r="D82" i="1"/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G49" authorId="0" shapeId="0" xr:uid="{671A4DFC-9717-42C5-96E7-4C205319691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0" shapeId="0" xr:uid="{A69CD9B8-23EE-45F9-8E26-1BB908098D8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<sst xmlns="http://schemas.openxmlformats.org/spreadsheetml/2006/main" count="241" uniqueCount="69">
  <si>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</si>
  <si>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</si>
  <si>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</si>
  <si>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</si>
  <si>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</si>
  <si>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</si>
  <si>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</si>
  <si>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</si>
  <si>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</si>
  <si>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</si>
  <si>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</si>
  <si>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</si>
  <si>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</si>
  <si>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</si>
  <si>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</si>
  <si>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</si>
  <si>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</si>
  <si>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</si>
  <si>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DEFAULT</t>
  </si>
  <si>
    <t>ON DISPLAY INTERFACE</t>
  </si>
  <si>
    <t>TEMP</t>
  </si>
  <si>
    <t>HUMIDITY</t>
  </si>
  <si>
    <t>ISOLATION BOARD</t>
  </si>
  <si>
    <t>RPM SENSORS</t>
  </si>
  <si>
    <t>AIRFLOW SENSORS</t>
  </si>
  <si>
    <t>CABINET HEATERS</t>
  </si>
  <si>
    <t>DEFOG HEATERS</t>
  </si>
  <si>
    <t>SURGE SUPPRESSORS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</si>
  <si>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</si>
  <si>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</si>
  <si>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</si>
  <si>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</si>
  <si>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</si>
  <si>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</si>
  <si>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</si>
  <si>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</si>
  <si>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</si>
  <si>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</si>
  <si>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</si>
  <si>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/>
  </si>
  <si>
    <t>WIRING LAYOUT</t>
  </si>
  <si>
    <t>NO</t>
  </si>
  <si>
    <t>FACE FANS</t>
  </si>
  <si>
    <t>Rev 00</t>
  </si>
  <si>
    <t>VS</t>
  </si>
  <si>
    <t>FULL COLOR</t>
  </si>
  <si>
    <t>16X16</t>
  </si>
  <si>
    <t>Module</t>
  </si>
  <si>
    <t>HAS DCIO</t>
  </si>
  <si>
    <t>HAS VCB II RETRO</t>
  </si>
  <si>
    <t>DOOR SENSORS</t>
  </si>
  <si>
    <t>TEMPERATURE ZONE</t>
  </si>
  <si>
    <t>VENT FANS</t>
  </si>
  <si>
    <t>BAYS</t>
  </si>
  <si>
    <t>YES</t>
  </si>
  <si>
    <t>Front</t>
  </si>
  <si>
    <t>VFC 1
1</t>
  </si>
  <si>
    <t>SYSTEM CONFIGURATION - VS-5369-32X48-20-RGB @1</t>
  </si>
  <si>
    <t>VFC 2
1,2</t>
  </si>
  <si>
    <t>C28030 PANYNJ, Site Config, VS-5369-32X48-20-RGB @1, VS-5369-32X48-20-RGB @2</t>
  </si>
  <si>
    <t>DD4694372</t>
  </si>
  <si>
    <t>SYSTEM CONFIGURATION - VS-5369-32X48-20-RGB @2</t>
  </si>
  <si>
    <t>ProLink5</t>
  </si>
  <si>
    <t>CHOOSE POWER SYSTEM</t>
  </si>
  <si>
    <t>PS REDUNDANCY BOARD</t>
  </si>
  <si>
    <t>BEACONS</t>
  </si>
  <si>
    <t>Low Temp (MT)</t>
  </si>
  <si>
    <t>Light Sensors (LUX)</t>
  </si>
  <si>
    <t>Low Temp (LT)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</si>
</sst>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25" xfId="0" quotePrefix="1" applyBorder="1"/>
    <xf numFmtId="0" fontId="0" fillId="0" borderId="25" xfId="0" applyBorder="1"/>
    <xf numFmtId="0" fontId="0" fillId="0" borderId="0" xfId="0" quotePrefix="1" applyFill="1" applyBorder="1"/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8" xfId="0" quotePrefix="1" applyBorder="1"/>
    <xf numFmtId="0" fontId="0" fillId="0" borderId="7" xfId="0" quotePrefix="1" applyBorder="1"/>
    <xf numFmtId="0" fontId="0" fillId="0" borderId="39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7" xfId="0" quotePrefix="1" applyBorder="1" applyAlignment="1">
      <alignment horizontal="center"/>
    </xf>
    <xf numFmtId="0" fontId="0" fillId="0" borderId="23" xfId="0" quotePrefix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60</v>
      </c>
      <c r="C1" s="72" t="s">
        <v>59</v>
      </c>
      <c r="D1" s="72"/>
      <c r="E1" s="72"/>
      <c r="F1" s="72"/>
      <c r="G1" t="s">
        <v>43</v>
      </c>
    </row>
    <row r="2" spans="2:7" x14ac:dyDescent="0.25">
      <c r="B2" s="44" t="s">
        <v>57</v>
      </c>
      <c r="C2" s="45"/>
      <c r="D2" s="45"/>
      <c r="E2" s="45"/>
      <c r="F2" s="45"/>
      <c r="G2" s="73" t="s">
        <v>37</v>
      </c>
    </row>
    <row r="3" spans="2:7" ht="15.75" thickBot="1" x14ac:dyDescent="0.3">
      <c r="B3" s="75" t="s">
        <v>0</v>
      </c>
      <c r="C3" s="72"/>
      <c r="D3" s="76" t="s">
        <v>1</v>
      </c>
      <c r="E3" s="77"/>
      <c r="F3" s="77"/>
      <c r="G3" s="74"/>
    </row>
    <row r="4" spans="2:7" x14ac:dyDescent="0.25">
      <c r="B4" s="66" t="s">
        <v>2</v>
      </c>
      <c r="C4" s="67"/>
      <c r="D4" s="68" t="s">
        <v>44</v>
      </c>
      <c r="E4" s="68"/>
      <c r="F4" s="68"/>
      <c r="G4" s="47" t="s">
        <v>56</v>
      </c>
    </row>
    <row r="5" spans="2:7" x14ac:dyDescent="0.25">
      <c r="B5" s="40" t="s">
        <v>3</v>
      </c>
      <c r="C5" s="41"/>
      <c r="D5" s="62" t="s">
        <v>13</v>
      </c>
      <c r="E5" s="62"/>
      <c r="F5" s="62"/>
      <c r="G5" s="48"/>
    </row>
    <row r="6" spans="2:7" x14ac:dyDescent="0.25">
      <c r="B6" s="69" t="s">
        <v>4</v>
      </c>
      <c r="C6" s="21" t="s">
        <v>5</v>
      </c>
      <c r="D6" s="62" t="s">
        <v>45</v>
      </c>
      <c r="E6" s="62"/>
      <c r="F6" s="62"/>
      <c r="G6" s="48"/>
    </row>
    <row r="7" spans="2:7" x14ac:dyDescent="0.25">
      <c r="B7" s="69"/>
      <c r="C7" s="21" t="s">
        <v>6</v>
      </c>
      <c r="D7" s="62" t="s">
        <v>62</v>
      </c>
      <c r="E7" s="62"/>
      <c r="F7" s="62"/>
      <c r="G7" s="48"/>
    </row>
    <row r="8" spans="2:7" x14ac:dyDescent="0.25">
      <c r="B8" s="69"/>
      <c r="C8" s="21" t="s">
        <v>7</v>
      </c>
      <c r="D8" s="62" t="s">
        <v>46</v>
      </c>
      <c r="E8" s="62"/>
      <c r="F8" s="62"/>
      <c r="G8" s="48"/>
    </row>
    <row r="9" spans="2:7" x14ac:dyDescent="0.25">
      <c r="B9" s="69"/>
      <c r="C9" s="21" t="s">
        <v>8</v>
      </c>
      <c r="D9" s="63">
        <v>20</v>
      </c>
      <c r="E9" s="63"/>
      <c r="F9" s="63"/>
      <c r="G9" s="48"/>
    </row>
    <row r="10" spans="2:7" x14ac:dyDescent="0.25">
      <c r="B10" s="61" t="s">
        <v>9</v>
      </c>
      <c r="C10" s="62"/>
      <c r="D10" s="63">
        <v>32</v>
      </c>
      <c r="E10" s="63"/>
      <c r="F10" s="63"/>
      <c r="G10" s="48"/>
    </row>
    <row r="11" spans="2:7" x14ac:dyDescent="0.25">
      <c r="B11" s="61" t="s">
        <v>10</v>
      </c>
      <c r="C11" s="62"/>
      <c r="D11" s="63">
        <v>48</v>
      </c>
      <c r="E11" s="63"/>
      <c r="F11" s="63"/>
      <c r="G11" s="48"/>
    </row>
    <row r="12" spans="2:7" x14ac:dyDescent="0.25">
      <c r="B12" s="61" t="s">
        <v>11</v>
      </c>
      <c r="C12" s="62"/>
      <c r="D12" s="62" t="s">
        <v>14</v>
      </c>
      <c r="E12" s="62"/>
      <c r="F12" s="62"/>
      <c r="G12" s="48"/>
    </row>
    <row r="13" spans="2:7" x14ac:dyDescent="0.25">
      <c r="B13" s="61" t="s">
        <v>12</v>
      </c>
      <c r="C13" s="62"/>
      <c r="D13" s="63">
        <v>1</v>
      </c>
      <c r="E13" s="63"/>
      <c r="F13" s="63"/>
      <c r="G13" s="48"/>
    </row>
    <row r="14" spans="2:7" ht="15.75" thickBot="1" x14ac:dyDescent="0.3">
      <c r="B14" s="64" t="s">
        <v>40</v>
      </c>
      <c r="C14" s="65"/>
      <c r="D14" s="57" t="s">
        <v>53</v>
      </c>
      <c r="E14" s="57"/>
      <c r="F14" s="57"/>
      <c r="G14" s="49"/>
    </row>
    <row r="15" spans="2:7" ht="15.75" thickBot="1" x14ac:dyDescent="0.3"/>
    <row r="16" spans="2:7" x14ac:dyDescent="0.25">
      <c r="B16" s="44" t="s">
        <v>15</v>
      </c>
      <c r="C16" s="45"/>
      <c r="D16" s="45"/>
      <c r="E16" s="45"/>
      <c r="F16" s="46"/>
      <c r="G16" s="58" t="s">
        <v>56</v>
      </c>
    </row>
    <row r="17" spans="2:7" x14ac:dyDescent="0.25">
      <c r="B17" s="70" t="s">
        <v>0</v>
      </c>
      <c r="C17" s="71"/>
      <c r="D17" s="15" t="s">
        <v>1</v>
      </c>
      <c r="E17" s="15" t="s">
        <v>16</v>
      </c>
      <c r="F17" s="15" t="s">
        <v>17</v>
      </c>
      <c r="G17" s="79"/>
    </row>
    <row r="18" spans="2:7" x14ac:dyDescent="0.25">
      <c r="B18" s="40" t="s">
        <v>67</v>
      </c>
      <c r="C18" s="41"/>
      <c r="D18" s="21" t="s">
        <v>55</v>
      </c>
      <c r="E18" s="21" t="s">
        <v>18</v>
      </c>
      <c r="F18" s="21" t="s">
        <v>19</v>
      </c>
      <c r="G18" s="79"/>
    </row>
    <row r="19" spans="2:7" x14ac:dyDescent="0.25">
      <c r="B19" s="40" t="s">
        <v>20</v>
      </c>
      <c r="C19" s="41"/>
      <c r="D19" s="21" t="s">
        <v>47</v>
      </c>
      <c r="E19" s="21" t="s">
        <v>18</v>
      </c>
      <c r="F19" s="21" t="s">
        <v>19</v>
      </c>
      <c r="G19" s="79"/>
    </row>
    <row r="20" spans="2:7" x14ac:dyDescent="0.25">
      <c r="B20" s="40" t="s">
        <v>21</v>
      </c>
      <c r="C20" s="41"/>
      <c r="D20" s="21" t="s">
        <v>41</v>
      </c>
      <c r="E20" s="22" t="s">
        <v>28</v>
      </c>
      <c r="F20" s="22" t="s">
        <v>28</v>
      </c>
      <c r="G20" s="79"/>
    </row>
    <row r="21" spans="2:7" x14ac:dyDescent="0.25">
      <c r="B21" s="40" t="s">
        <v>22</v>
      </c>
      <c r="C21" s="41"/>
      <c r="D21" s="21" t="s">
        <v>41</v>
      </c>
      <c r="E21" s="24" t="s">
        <v>28</v>
      </c>
      <c r="F21" s="22" t="s">
        <v>28</v>
      </c>
      <c r="G21" s="79"/>
    </row>
    <row r="22" spans="2:7" x14ac:dyDescent="0.25">
      <c r="B22" s="40" t="s">
        <v>48</v>
      </c>
      <c r="C22" s="41"/>
      <c r="D22" s="21" t="s">
        <v>41</v>
      </c>
      <c r="E22" s="24" t="s">
        <v>28</v>
      </c>
      <c r="F22" s="22" t="s">
        <v>28</v>
      </c>
      <c r="G22" s="79"/>
    </row>
    <row r="23" spans="2:7" x14ac:dyDescent="0.25">
      <c r="B23" s="40" t="s">
        <v>49</v>
      </c>
      <c r="C23" s="41"/>
      <c r="D23" s="21" t="s">
        <v>41</v>
      </c>
      <c r="E23" s="24" t="s">
        <v>28</v>
      </c>
      <c r="F23" s="22" t="s">
        <v>28</v>
      </c>
      <c r="G23" s="79"/>
    </row>
    <row r="24" spans="2:7" x14ac:dyDescent="0.25">
      <c r="B24" s="40" t="s">
        <v>50</v>
      </c>
      <c r="C24" s="41"/>
      <c r="D24" s="21" t="s">
        <v>41</v>
      </c>
      <c r="E24" s="24" t="s">
        <v>28</v>
      </c>
      <c r="F24" s="22" t="s">
        <v>28</v>
      </c>
      <c r="G24" s="79"/>
    </row>
    <row r="25" spans="2:7" x14ac:dyDescent="0.25">
      <c r="B25" s="40" t="s">
        <v>24</v>
      </c>
      <c r="C25" s="41"/>
      <c r="D25" s="21" t="s">
        <v>41</v>
      </c>
      <c r="E25" s="24" t="s">
        <v>28</v>
      </c>
      <c r="F25" s="22" t="s">
        <v>28</v>
      </c>
      <c r="G25" s="79"/>
    </row>
    <row r="26" spans="2:7" x14ac:dyDescent="0.25">
      <c r="B26" s="40" t="s">
        <v>23</v>
      </c>
      <c r="C26" s="41"/>
      <c r="D26" s="23" t="s">
        <v>54</v>
      </c>
      <c r="E26" s="24" t="s">
        <v>28</v>
      </c>
      <c r="F26" s="22" t="s">
        <v>28</v>
      </c>
      <c r="G26" s="79"/>
    </row>
    <row r="27" spans="2:7" x14ac:dyDescent="0.25">
      <c r="B27" s="40" t="s">
        <v>51</v>
      </c>
      <c r="C27" s="41"/>
      <c r="D27" s="23" t="s">
        <v>68</v>
      </c>
      <c r="E27" s="24" t="s">
        <v>28</v>
      </c>
      <c r="F27" s="22" t="s">
        <v>28</v>
      </c>
      <c r="G27" s="79"/>
    </row>
    <row r="28" spans="2:7" x14ac:dyDescent="0.25">
      <c r="B28" s="40" t="s">
        <v>25</v>
      </c>
      <c r="C28" s="41"/>
      <c r="D28" s="21" t="s">
        <v>41</v>
      </c>
      <c r="E28" s="24" t="s">
        <v>28</v>
      </c>
      <c r="F28" s="22" t="s">
        <v>28</v>
      </c>
      <c r="G28" s="79"/>
    </row>
    <row r="29" spans="2:7" x14ac:dyDescent="0.25">
      <c r="B29" s="40" t="s">
        <v>26</v>
      </c>
      <c r="C29" s="41"/>
      <c r="D29" s="35" t="s">
        <v>41</v>
      </c>
      <c r="E29" s="24" t="s">
        <v>28</v>
      </c>
      <c r="F29" s="22" t="s">
        <v>28</v>
      </c>
      <c r="G29" s="79"/>
    </row>
    <row r="30" spans="2:7" x14ac:dyDescent="0.25">
      <c r="B30" s="40" t="s">
        <v>42</v>
      </c>
      <c r="C30" s="41"/>
      <c r="D30" s="34" t="s">
        <v>41</v>
      </c>
      <c r="E30" s="35" t="s">
        <v>28</v>
      </c>
      <c r="F30" s="22" t="s">
        <v>28</v>
      </c>
      <c r="G30" s="79"/>
    </row>
    <row r="31" spans="2:7" x14ac:dyDescent="0.25">
      <c r="B31" s="40" t="s">
        <v>52</v>
      </c>
      <c r="C31" s="41"/>
      <c r="D31" s="35" t="s">
        <v>54</v>
      </c>
      <c r="E31" s="24" t="s">
        <v>28</v>
      </c>
      <c r="F31" s="22" t="s">
        <v>28</v>
      </c>
      <c r="G31" s="79"/>
    </row>
    <row r="32" spans="2:7" x14ac:dyDescent="0.25">
      <c r="B32" s="40" t="s">
        <v>65</v>
      </c>
      <c r="C32" s="41"/>
      <c r="D32" s="21" t="s">
        <v>41</v>
      </c>
      <c r="E32" s="42"/>
      <c r="F32" s="43"/>
      <c r="G32" s="79"/>
    </row>
    <row r="33" spans="2:7" ht="15.75" thickBot="1" x14ac:dyDescent="0.3">
      <c r="B33" s="81" t="s">
        <v>27</v>
      </c>
      <c r="C33" s="82"/>
      <c r="D33" s="29" t="s">
        <v>41</v>
      </c>
      <c r="E33" s="27"/>
      <c r="F33" s="28"/>
      <c r="G33" s="80"/>
    </row>
    <row r="34" spans="2:7" ht="15.75" thickBot="1" x14ac:dyDescent="0.3">
      <c r="B34" s="56" t="s">
        <v>63</v>
      </c>
      <c r="C34" s="57"/>
      <c r="D34" s="36" t="s">
        <v>64</v>
      </c>
      <c r="E34" s="28" t="s">
        <v>28</v>
      </c>
      <c r="F34" s="37"/>
      <c r="G34" s="32"/>
    </row>
    <row r="35" spans="2:7" ht="15.75" thickBot="1" x14ac:dyDescent="0.3">
      <c r="B35" s="27"/>
      <c r="C35" s="27"/>
      <c r="D35" s="27"/>
      <c r="E35" s="38"/>
      <c r="F35" s="38"/>
      <c r="G35" s="39"/>
    </row>
    <row r="36" spans="2:7" x14ac:dyDescent="0.25">
      <c r="B36" s="96" t="s">
        <v>38</v>
      </c>
      <c r="C36" s="97"/>
      <c r="D36" s="97"/>
      <c r="E36" s="97"/>
      <c r="F36" s="98"/>
      <c r="G36" s="78" t="s">
        <v>56</v>
      </c>
    </row>
    <row r="37" spans="2:7" x14ac:dyDescent="0.25">
      <c r="B37" s="50"/>
      <c r="C37" s="51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48"/>
    </row>
    <row r="38" spans="2:7" x14ac:dyDescent="0.25">
      <c r="B38" s="19"/>
      <c r="C38" s="18"/>
      <c r="D38" s="16" t="s">
        <v>36</v>
      </c>
      <c r="E38" s="16" t="s">
        <v>28</v>
      </c>
      <c r="F38" s="17" t="str">
        <f>IF(B38="UPS","AUXILARY","N/A")</f>
        <v>N/A</v>
      </c>
      <c r="G38" s="48"/>
    </row>
    <row r="39" spans="2:7" x14ac:dyDescent="0.25">
      <c r="B39" s="52"/>
      <c r="C39" s="53"/>
      <c r="D39" s="16" t="s">
        <v>28</v>
      </c>
      <c r="E39" s="16" t="s">
        <v>28</v>
      </c>
      <c r="F39" s="17" t="str">
        <f>IF(B39="MINI DC I/O 1","ON DISPLAY INTERFACE","N/A")</f>
        <v>N/A</v>
      </c>
      <c r="G39" s="48"/>
    </row>
    <row r="40" spans="2:7" x14ac:dyDescent="0.25">
      <c r="B40" s="52"/>
      <c r="C40" s="53"/>
      <c r="D40" s="16" t="s">
        <v>28</v>
      </c>
      <c r="E40" s="16" t="s">
        <v>28</v>
      </c>
      <c r="F40" s="17" t="str">
        <f>IF(B40="MINI DC I/O 2","ON DISPLAY INTERFACE","N/A")</f>
        <v>N/A</v>
      </c>
      <c r="G40" s="48"/>
    </row>
    <row r="41" spans="2:7" x14ac:dyDescent="0.25">
      <c r="B41" s="52"/>
      <c r="C41" s="53"/>
      <c r="D41" s="16" t="s">
        <v>28</v>
      </c>
      <c r="E41" s="16" t="s">
        <v>28</v>
      </c>
      <c r="F41" s="17" t="str">
        <f>IF(B41="MINI DC I/O 3","ON DISPLAY INTERFACE","N/A")</f>
        <v>N/A</v>
      </c>
      <c r="G41" s="48"/>
    </row>
    <row r="42" spans="2:7" x14ac:dyDescent="0.25">
      <c r="B42" s="52" t="s">
        <v>39</v>
      </c>
      <c r="C42" s="53"/>
      <c r="D42" s="16" t="s">
        <v>28</v>
      </c>
      <c r="E42" s="16" t="s">
        <v>28</v>
      </c>
      <c r="F42" s="17" t="str">
        <f>IF(B42="MINI DC I/O 4","ON DISPLAY INTERFACE","N/A")</f>
        <v>N/A</v>
      </c>
      <c r="G42" s="48"/>
    </row>
    <row r="43" spans="2:7" x14ac:dyDescent="0.25">
      <c r="B43" s="52" t="s">
        <v>39</v>
      </c>
      <c r="C43" s="53"/>
      <c r="D43" s="16" t="s">
        <v>28</v>
      </c>
      <c r="E43" s="16" t="s">
        <v>28</v>
      </c>
      <c r="F43" s="17" t="str">
        <f>IF(B43="MINI DC I/O 5","ON DISPLAY INTERFACE","N/A")</f>
        <v>N/A</v>
      </c>
      <c r="G43" s="48"/>
    </row>
    <row r="44" spans="2:7" ht="15.75" thickBot="1" x14ac:dyDescent="0.3">
      <c r="B44" s="54" t="s">
        <v>39</v>
      </c>
      <c r="C44" s="55"/>
      <c r="D44" s="14" t="s">
        <v>28</v>
      </c>
      <c r="E44" s="14" t="s">
        <v>28</v>
      </c>
      <c r="F44" s="20" t="str">
        <f>IF(B44="MINI DC I/O 6","ON DISPLAY INTERFACE","N/A")</f>
        <v>N/A</v>
      </c>
      <c r="G44" s="49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>
      <c r="B46" t="s">
        <v>60</v>
      </c>
      <c r="C46" s="72" t="s">
        <v>59</v>
      </c>
      <c r="D46" s="72"/>
      <c r="E46" s="72"/>
      <c r="F46" s="72"/>
      <c r="G46" t="s">
        <v>43</v>
      </c>
    </row>
    <row r="47" spans="2:7" x14ac:dyDescent="0.25">
      <c r="B47" s="44" t="s">
        <v>61</v>
      </c>
      <c r="C47" s="45"/>
      <c r="D47" s="45"/>
      <c r="E47" s="45"/>
      <c r="F47" s="45"/>
      <c r="G47" s="73" t="s">
        <v>37</v>
      </c>
    </row>
    <row r="48" spans="2:7" ht="15.75" thickBot="1" x14ac:dyDescent="0.3">
      <c r="B48" s="75" t="s">
        <v>0</v>
      </c>
      <c r="C48" s="72"/>
      <c r="D48" s="76" t="s">
        <v>1</v>
      </c>
      <c r="E48" s="77"/>
      <c r="F48" s="77"/>
      <c r="G48" s="74"/>
    </row>
    <row r="49" spans="2:7" x14ac:dyDescent="0.25">
      <c r="B49" s="66" t="s">
        <v>2</v>
      </c>
      <c r="C49" s="67"/>
      <c r="D49" s="68" t="s">
        <v>44</v>
      </c>
      <c r="E49" s="68"/>
      <c r="F49" s="68"/>
      <c r="G49" s="47" t="s">
        <v>58</v>
      </c>
    </row>
    <row r="50" spans="2:7" x14ac:dyDescent="0.25">
      <c r="B50" s="40" t="s">
        <v>3</v>
      </c>
      <c r="C50" s="41"/>
      <c r="D50" s="62" t="s">
        <v>13</v>
      </c>
      <c r="E50" s="62"/>
      <c r="F50" s="62"/>
      <c r="G50" s="48"/>
    </row>
    <row r="51" spans="2:7" x14ac:dyDescent="0.25">
      <c r="B51" s="69" t="s">
        <v>4</v>
      </c>
      <c r="C51" s="21" t="s">
        <v>5</v>
      </c>
      <c r="D51" s="62" t="s">
        <v>45</v>
      </c>
      <c r="E51" s="62"/>
      <c r="F51" s="62"/>
      <c r="G51" s="48"/>
    </row>
    <row r="52" spans="2:7" x14ac:dyDescent="0.25">
      <c r="B52" s="69"/>
      <c r="C52" s="21" t="s">
        <v>6</v>
      </c>
      <c r="D52" s="62" t="s">
        <v>62</v>
      </c>
      <c r="E52" s="62"/>
      <c r="F52" s="62"/>
      <c r="G52" s="48"/>
    </row>
    <row r="53" spans="2:7" x14ac:dyDescent="0.25">
      <c r="B53" s="69"/>
      <c r="C53" s="21" t="s">
        <v>7</v>
      </c>
      <c r="D53" s="62" t="s">
        <v>46</v>
      </c>
      <c r="E53" s="62"/>
      <c r="F53" s="62"/>
      <c r="G53" s="48"/>
    </row>
    <row r="54" spans="2:7" x14ac:dyDescent="0.25">
      <c r="B54" s="69"/>
      <c r="C54" s="21" t="s">
        <v>8</v>
      </c>
      <c r="D54" s="63">
        <v>20</v>
      </c>
      <c r="E54" s="63"/>
      <c r="F54" s="63"/>
      <c r="G54" s="48"/>
    </row>
    <row r="55" spans="2:7" x14ac:dyDescent="0.25">
      <c r="B55" s="61" t="s">
        <v>9</v>
      </c>
      <c r="C55" s="62"/>
      <c r="D55" s="63">
        <v>32</v>
      </c>
      <c r="E55" s="63"/>
      <c r="F55" s="63"/>
      <c r="G55" s="48"/>
    </row>
    <row r="56" spans="2:7" x14ac:dyDescent="0.25">
      <c r="B56" s="61" t="s">
        <v>10</v>
      </c>
      <c r="C56" s="62"/>
      <c r="D56" s="63">
        <v>48</v>
      </c>
      <c r="E56" s="63"/>
      <c r="F56" s="63"/>
      <c r="G56" s="48"/>
    </row>
    <row r="57" spans="2:7" x14ac:dyDescent="0.25">
      <c r="B57" s="61" t="s">
        <v>11</v>
      </c>
      <c r="C57" s="62"/>
      <c r="D57" s="62" t="s">
        <v>14</v>
      </c>
      <c r="E57" s="62"/>
      <c r="F57" s="62"/>
      <c r="G57" s="48"/>
    </row>
    <row r="58" spans="2:7" x14ac:dyDescent="0.25">
      <c r="B58" s="61" t="s">
        <v>12</v>
      </c>
      <c r="C58" s="62"/>
      <c r="D58" s="63">
        <v>1</v>
      </c>
      <c r="E58" s="63"/>
      <c r="F58" s="63"/>
      <c r="G58" s="48"/>
    </row>
    <row r="59" spans="2:7" ht="15.75" thickBot="1" x14ac:dyDescent="0.3">
      <c r="B59" s="64" t="s">
        <v>40</v>
      </c>
      <c r="C59" s="65"/>
      <c r="D59" s="57" t="s">
        <v>53</v>
      </c>
      <c r="E59" s="57"/>
      <c r="F59" s="57"/>
      <c r="G59" s="49"/>
    </row>
    <row r="60" spans="2:7" ht="15.75" thickBot="1" x14ac:dyDescent="0.3"/>
    <row r="61" spans="2:7" ht="15" customHeight="1" x14ac:dyDescent="0.25">
      <c r="B61" s="44" t="s">
        <v>15</v>
      </c>
      <c r="C61" s="45"/>
      <c r="D61" s="45"/>
      <c r="E61" s="45"/>
      <c r="F61" s="46"/>
      <c r="G61" s="58" t="s">
        <v>58</v>
      </c>
    </row>
    <row r="62" spans="2:7" x14ac:dyDescent="0.25">
      <c r="B62" s="70" t="s">
        <v>0</v>
      </c>
      <c r="C62" s="71"/>
      <c r="D62" s="15" t="s">
        <v>1</v>
      </c>
      <c r="E62" s="15" t="s">
        <v>16</v>
      </c>
      <c r="F62" s="15" t="s">
        <v>17</v>
      </c>
      <c r="G62" s="59"/>
    </row>
    <row r="63" spans="2:7" x14ac:dyDescent="0.25">
      <c r="B63" s="40" t="s">
        <v>67</v>
      </c>
      <c r="C63" s="41"/>
      <c r="D63" s="21" t="s">
        <v>55</v>
      </c>
      <c r="E63" s="21" t="s">
        <v>18</v>
      </c>
      <c r="F63" s="21" t="s">
        <v>19</v>
      </c>
      <c r="G63" s="59"/>
    </row>
    <row r="64" spans="2:7" x14ac:dyDescent="0.25">
      <c r="B64" s="40" t="s">
        <v>20</v>
      </c>
      <c r="C64" s="41"/>
      <c r="D64" s="21" t="s">
        <v>47</v>
      </c>
      <c r="E64" s="21" t="s">
        <v>18</v>
      </c>
      <c r="F64" s="21" t="s">
        <v>19</v>
      </c>
      <c r="G64" s="59"/>
    </row>
    <row r="65" spans="2:7" x14ac:dyDescent="0.25">
      <c r="B65" s="40" t="s">
        <v>21</v>
      </c>
      <c r="C65" s="41"/>
      <c r="D65" s="21" t="s">
        <v>41</v>
      </c>
      <c r="E65" s="22" t="s">
        <v>28</v>
      </c>
      <c r="F65" s="22" t="s">
        <v>28</v>
      </c>
      <c r="G65" s="59"/>
    </row>
    <row r="66" spans="2:7" x14ac:dyDescent="0.25">
      <c r="B66" s="40" t="s">
        <v>22</v>
      </c>
      <c r="C66" s="41"/>
      <c r="D66" s="21" t="s">
        <v>41</v>
      </c>
      <c r="E66" s="26" t="s">
        <v>28</v>
      </c>
      <c r="F66" s="22" t="s">
        <v>28</v>
      </c>
      <c r="G66" s="59"/>
    </row>
    <row r="67" spans="2:7" x14ac:dyDescent="0.25">
      <c r="B67" s="40" t="s">
        <v>48</v>
      </c>
      <c r="C67" s="41"/>
      <c r="D67" s="21" t="s">
        <v>41</v>
      </c>
      <c r="E67" s="26" t="s">
        <v>28</v>
      </c>
      <c r="F67" s="22" t="s">
        <v>28</v>
      </c>
      <c r="G67" s="59"/>
    </row>
    <row r="68" spans="2:7" x14ac:dyDescent="0.25">
      <c r="B68" s="40" t="s">
        <v>49</v>
      </c>
      <c r="C68" s="41"/>
      <c r="D68" s="21" t="s">
        <v>41</v>
      </c>
      <c r="E68" s="26" t="s">
        <v>28</v>
      </c>
      <c r="F68" s="22" t="s">
        <v>28</v>
      </c>
      <c r="G68" s="59"/>
    </row>
    <row r="69" spans="2:7" x14ac:dyDescent="0.25">
      <c r="B69" s="40" t="s">
        <v>50</v>
      </c>
      <c r="C69" s="41"/>
      <c r="D69" s="21" t="s">
        <v>41</v>
      </c>
      <c r="E69" s="26" t="s">
        <v>28</v>
      </c>
      <c r="F69" s="22" t="s">
        <v>28</v>
      </c>
      <c r="G69" s="59"/>
    </row>
    <row r="70" spans="2:7" x14ac:dyDescent="0.25">
      <c r="B70" s="40" t="s">
        <v>24</v>
      </c>
      <c r="C70" s="41"/>
      <c r="D70" s="21" t="s">
        <v>41</v>
      </c>
      <c r="E70" s="26" t="s">
        <v>28</v>
      </c>
      <c r="F70" s="22" t="s">
        <v>28</v>
      </c>
      <c r="G70" s="59"/>
    </row>
    <row r="71" spans="2:7" x14ac:dyDescent="0.25">
      <c r="B71" s="40" t="s">
        <v>23</v>
      </c>
      <c r="C71" s="41"/>
      <c r="D71" s="25" t="s">
        <v>54</v>
      </c>
      <c r="E71" s="26" t="s">
        <v>28</v>
      </c>
      <c r="F71" s="22" t="s">
        <v>28</v>
      </c>
      <c r="G71" s="59"/>
    </row>
    <row r="72" spans="2:7" x14ac:dyDescent="0.25">
      <c r="B72" s="40" t="s">
        <v>51</v>
      </c>
      <c r="C72" s="41"/>
      <c r="D72" s="25" t="s">
        <v>66</v>
      </c>
      <c r="E72" s="26" t="s">
        <v>28</v>
      </c>
      <c r="F72" s="22" t="s">
        <v>28</v>
      </c>
      <c r="G72" s="59"/>
    </row>
    <row r="73" spans="2:7" x14ac:dyDescent="0.25">
      <c r="B73" s="40" t="s">
        <v>25</v>
      </c>
      <c r="C73" s="41"/>
      <c r="D73" s="21" t="s">
        <v>41</v>
      </c>
      <c r="E73" s="26" t="s">
        <v>28</v>
      </c>
      <c r="F73" s="22" t="s">
        <v>28</v>
      </c>
      <c r="G73" s="59"/>
    </row>
    <row r="74" spans="2:7" x14ac:dyDescent="0.25">
      <c r="B74" s="40" t="s">
        <v>26</v>
      </c>
      <c r="C74" s="41"/>
      <c r="D74" s="34" t="s">
        <v>41</v>
      </c>
      <c r="E74" s="26" t="s">
        <v>28</v>
      </c>
      <c r="F74" s="22" t="s">
        <v>28</v>
      </c>
      <c r="G74" s="59"/>
    </row>
    <row r="75" spans="2:7" x14ac:dyDescent="0.25">
      <c r="B75" s="40" t="s">
        <v>42</v>
      </c>
      <c r="C75" s="41"/>
      <c r="D75" s="34" t="s">
        <v>41</v>
      </c>
      <c r="E75" s="35" t="s">
        <v>28</v>
      </c>
      <c r="F75" s="22" t="s">
        <v>28</v>
      </c>
      <c r="G75" s="59"/>
    </row>
    <row r="76" spans="2:7" x14ac:dyDescent="0.25">
      <c r="B76" s="40" t="s">
        <v>52</v>
      </c>
      <c r="C76" s="41"/>
      <c r="D76" s="34" t="s">
        <v>54</v>
      </c>
      <c r="E76" s="26" t="s">
        <v>28</v>
      </c>
      <c r="F76" s="22" t="s">
        <v>28</v>
      </c>
      <c r="G76" s="59"/>
    </row>
    <row r="77" spans="2:7" x14ac:dyDescent="0.25">
      <c r="B77" s="40" t="s">
        <v>65</v>
      </c>
      <c r="C77" s="41"/>
      <c r="D77" s="21" t="s">
        <v>41</v>
      </c>
      <c r="E77" s="42"/>
      <c r="F77" s="43"/>
      <c r="G77" s="59"/>
    </row>
    <row r="78" spans="2:7" x14ac:dyDescent="0.25">
      <c r="B78" s="33" t="s">
        <v>27</v>
      </c>
      <c r="C78" s="34"/>
      <c r="D78" s="21" t="s">
        <v>41</v>
      </c>
      <c r="E78" s="35"/>
      <c r="F78" s="22"/>
      <c r="G78" s="59"/>
    </row>
    <row r="79" spans="2:7" ht="15.75" thickBot="1" x14ac:dyDescent="0.3">
      <c r="B79" s="56" t="s">
        <v>63</v>
      </c>
      <c r="C79" s="57"/>
      <c r="D79" s="36" t="s">
        <v>64</v>
      </c>
      <c r="E79" s="28" t="s">
        <v>28</v>
      </c>
      <c r="F79" s="28"/>
      <c r="G79" s="60"/>
    </row>
    <row r="80" spans="2:7" ht="15.75" thickBot="1" x14ac:dyDescent="0.3">
      <c r="B80" s="27"/>
      <c r="C80" s="27"/>
      <c r="D80" s="27"/>
      <c r="E80" s="38"/>
      <c r="F80" s="38"/>
      <c r="G80" s="39"/>
    </row>
    <row r="81" spans="2:7" x14ac:dyDescent="0.25">
      <c r="B81" s="44" t="s">
        <v>38</v>
      </c>
      <c r="C81" s="45"/>
      <c r="D81" s="45"/>
      <c r="E81" s="45"/>
      <c r="F81" s="46"/>
      <c r="G81" s="47" t="s">
        <v>58</v>
      </c>
    </row>
    <row r="82" spans="2:7" x14ac:dyDescent="0.25">
      <c r="B82" s="50"/>
      <c r="C82" s="51"/>
      <c r="D82" s="26" t="str">
        <f>IF(B82="DOOR SWITCH 2 (TC)",1,"N/A")</f>
        <v>N/A</v>
      </c>
      <c r="E82" s="26" t="str">
        <f>IF(B82="DOOR SWITCH 2 (TC)",1,"N/A")</f>
        <v>N/A</v>
      </c>
      <c r="F82" s="17" t="str">
        <f>IF(B82="DOOR SWITCH 2 (TC)","VIP 1","N/A")</f>
        <v>N/A</v>
      </c>
      <c r="G82" s="48"/>
    </row>
    <row r="83" spans="2:7" x14ac:dyDescent="0.25">
      <c r="B83" s="19"/>
      <c r="C83" s="18"/>
      <c r="D83" s="26" t="s">
        <v>36</v>
      </c>
      <c r="E83" s="26" t="s">
        <v>28</v>
      </c>
      <c r="F83" s="17" t="str">
        <f>IF(B83="UPS","AUXILARY","N/A")</f>
        <v>N/A</v>
      </c>
      <c r="G83" s="48"/>
    </row>
    <row r="84" spans="2:7" x14ac:dyDescent="0.25">
      <c r="B84" s="52"/>
      <c r="C84" s="53"/>
      <c r="D84" s="26" t="s">
        <v>28</v>
      </c>
      <c r="E84" s="26" t="s">
        <v>28</v>
      </c>
      <c r="F84" s="17" t="str">
        <f>IF(B84="MINI DC I/O 1","ON DISPLAY INTERFACE","N/A")</f>
        <v>N/A</v>
      </c>
      <c r="G84" s="48"/>
    </row>
    <row r="85" spans="2:7" x14ac:dyDescent="0.25">
      <c r="B85" s="52"/>
      <c r="C85" s="53"/>
      <c r="D85" s="26" t="s">
        <v>28</v>
      </c>
      <c r="E85" s="26" t="s">
        <v>28</v>
      </c>
      <c r="F85" s="17" t="str">
        <f>IF(B85="MINI DC I/O 2","ON DISPLAY INTERFACE","N/A")</f>
        <v>N/A</v>
      </c>
      <c r="G85" s="48"/>
    </row>
    <row r="86" spans="2:7" x14ac:dyDescent="0.25">
      <c r="B86" s="52"/>
      <c r="C86" s="53"/>
      <c r="D86" s="26" t="s">
        <v>28</v>
      </c>
      <c r="E86" s="26" t="s">
        <v>28</v>
      </c>
      <c r="F86" s="17" t="str">
        <f>IF(B86="MINI DC I/O 3","ON DISPLAY INTERFACE","N/A")</f>
        <v>N/A</v>
      </c>
      <c r="G86" s="48"/>
    </row>
    <row r="87" spans="2:7" x14ac:dyDescent="0.25">
      <c r="B87" s="52" t="s">
        <v>39</v>
      </c>
      <c r="C87" s="53"/>
      <c r="D87" s="26" t="s">
        <v>28</v>
      </c>
      <c r="E87" s="26" t="s">
        <v>28</v>
      </c>
      <c r="F87" s="17" t="str">
        <f>IF(B87="MINI DC I/O 4","ON DISPLAY INTERFACE","N/A")</f>
        <v>N/A</v>
      </c>
      <c r="G87" s="48"/>
    </row>
    <row r="88" spans="2:7" x14ac:dyDescent="0.25">
      <c r="B88" s="52" t="s">
        <v>39</v>
      </c>
      <c r="C88" s="53"/>
      <c r="D88" s="26" t="s">
        <v>28</v>
      </c>
      <c r="E88" s="26" t="s">
        <v>28</v>
      </c>
      <c r="F88" s="17" t="str">
        <f>IF(B88="MINI DC I/O 5","ON DISPLAY INTERFACE","N/A")</f>
        <v>N/A</v>
      </c>
      <c r="G88" s="48"/>
    </row>
    <row r="89" spans="2:7" ht="15.75" thickBot="1" x14ac:dyDescent="0.3">
      <c r="B89" s="54" t="s">
        <v>39</v>
      </c>
      <c r="C89" s="55"/>
      <c r="D89" s="14" t="s">
        <v>28</v>
      </c>
      <c r="E89" s="14" t="s">
        <v>28</v>
      </c>
      <c r="F89" s="20" t="str">
        <f>IF(B89="MINI DC I/O 6","ON DISPLAY INTERFACE","N/A")</f>
        <v>N/A</v>
      </c>
      <c r="G89" s="49"/>
    </row>
    <row r="90" spans="2:7" ht="15.75" thickBot="1" x14ac:dyDescent="0.3">
      <c r="B90" s="13"/>
      <c r="C90" s="13"/>
      <c r="D90" s="13"/>
      <c r="E90" s="13"/>
      <c r="F90" s="30"/>
      <c r="G90" s="31"/>
    </row>
    <row r="91" spans="2:7" x14ac:dyDescent="0.25">
      <c r="B91" s="88" t="s">
        <v>35</v>
      </c>
      <c r="C91" s="89"/>
      <c r="D91" s="89"/>
      <c r="E91" s="89"/>
      <c r="F91" s="89"/>
      <c r="G91" s="99"/>
    </row>
    <row r="92" spans="2:7" x14ac:dyDescent="0.25">
      <c r="B92" s="93" t="s">
        <v>31</v>
      </c>
      <c r="C92" s="94"/>
      <c r="D92" s="95"/>
      <c r="E92" s="90" t="s">
        <v>36</v>
      </c>
      <c r="F92" s="53"/>
      <c r="G92" s="100"/>
    </row>
    <row r="93" spans="2:7" x14ac:dyDescent="0.25">
      <c r="B93" s="83" t="s">
        <v>32</v>
      </c>
      <c r="C93" s="84"/>
      <c r="D93" s="84"/>
      <c r="E93" s="63" t="s">
        <v>36</v>
      </c>
      <c r="F93" s="63"/>
      <c r="G93" s="100"/>
    </row>
    <row r="94" spans="2:7" x14ac:dyDescent="0.25">
      <c r="B94" s="83" t="s">
        <v>33</v>
      </c>
      <c r="C94" s="84"/>
      <c r="D94" s="84"/>
      <c r="E94" s="63" t="s">
        <v>36</v>
      </c>
      <c r="F94" s="63"/>
      <c r="G94" s="100"/>
    </row>
    <row r="95" spans="2:7" ht="15.75" thickBot="1" x14ac:dyDescent="0.3">
      <c r="B95" s="85" t="s">
        <v>34</v>
      </c>
      <c r="C95" s="86"/>
      <c r="D95" s="87"/>
      <c r="E95" s="91" t="s">
        <v>36</v>
      </c>
      <c r="F95" s="92"/>
      <c r="G95" s="101"/>
    </row>
    <row r="96" spans="2:7" x14ac:dyDescent="0.25">
      <c r="B96" s="2"/>
      <c r="C96" s="13"/>
      <c r="D96" s="13"/>
      <c r="E96" s="12"/>
      <c r="F96" s="5"/>
      <c r="G96" s="9"/>
    </row>
    <row r="97" spans="2:7" ht="15.75" thickBot="1" x14ac:dyDescent="0.3"/>
    <row r="98" spans="2:7" x14ac:dyDescent="0.25">
      <c r="B98" s="10" t="s">
        <v>29</v>
      </c>
      <c r="C98" s="11"/>
      <c r="D98" s="11"/>
      <c r="E98" s="11"/>
      <c r="F98" s="11"/>
      <c r="G98" s="1"/>
    </row>
    <row r="99" spans="2:7" x14ac:dyDescent="0.25">
      <c r="B99" s="4"/>
      <c r="C99" s="2"/>
      <c r="D99" s="2"/>
      <c r="E99" s="2"/>
      <c r="F99" s="2"/>
      <c r="G99" s="3"/>
    </row>
    <row r="100" spans="2:7" x14ac:dyDescent="0.25">
      <c r="B100" s="4"/>
      <c r="C100" s="2"/>
      <c r="D100" s="2"/>
      <c r="E100" s="2"/>
      <c r="F100" s="2"/>
      <c r="G100" s="3"/>
    </row>
    <row r="101" spans="2:7" x14ac:dyDescent="0.25">
      <c r="B101" s="4"/>
      <c r="C101" s="2"/>
      <c r="D101" s="2"/>
      <c r="E101" s="2"/>
      <c r="F101" s="2"/>
      <c r="G101" s="3"/>
    </row>
    <row r="102" spans="2:7" x14ac:dyDescent="0.25">
      <c r="B102" s="4"/>
      <c r="C102" s="2"/>
      <c r="D102" s="2"/>
      <c r="E102" s="2"/>
      <c r="F102" s="2"/>
      <c r="G102" s="3"/>
    </row>
    <row r="103" spans="2:7" x14ac:dyDescent="0.25">
      <c r="B103" s="4"/>
      <c r="C103" s="2"/>
      <c r="D103" s="2"/>
      <c r="E103" s="2"/>
      <c r="F103" s="2"/>
      <c r="G103" s="3"/>
    </row>
    <row r="104" spans="2:7" x14ac:dyDescent="0.25">
      <c r="B104" s="4"/>
      <c r="C104" s="2"/>
      <c r="D104" s="2"/>
      <c r="E104" s="2"/>
      <c r="F104" s="2"/>
      <c r="G104" s="3"/>
    </row>
    <row r="105" spans="2:7" x14ac:dyDescent="0.25">
      <c r="B105" s="4"/>
      <c r="C105" s="2"/>
      <c r="D105" s="2"/>
      <c r="E105" s="2"/>
      <c r="F105" s="2"/>
      <c r="G105" s="3"/>
    </row>
    <row r="106" spans="2:7" x14ac:dyDescent="0.25">
      <c r="B106" s="4"/>
      <c r="C106" s="2"/>
      <c r="D106" s="2"/>
      <c r="E106" s="2"/>
      <c r="F106" s="2"/>
      <c r="G106" s="3"/>
    </row>
    <row r="107" spans="2:7" x14ac:dyDescent="0.25">
      <c r="B107" s="4"/>
      <c r="C107" s="2"/>
      <c r="D107" s="2"/>
      <c r="E107" s="2"/>
      <c r="F107" s="2"/>
      <c r="G107" s="3"/>
    </row>
    <row r="108" spans="2:7" x14ac:dyDescent="0.25">
      <c r="B108" s="4"/>
      <c r="C108" s="2"/>
      <c r="D108" s="2"/>
      <c r="E108" s="2"/>
      <c r="F108" s="2"/>
      <c r="G108" s="3"/>
    </row>
    <row r="109" spans="2:7" x14ac:dyDescent="0.25">
      <c r="B109" s="4"/>
      <c r="C109" s="2"/>
      <c r="D109" s="2"/>
      <c r="E109" s="2"/>
      <c r="F109" s="2"/>
      <c r="G109" s="3"/>
    </row>
    <row r="110" spans="2:7" x14ac:dyDescent="0.25">
      <c r="B110" s="4"/>
      <c r="C110" s="2"/>
      <c r="D110" s="2"/>
      <c r="E110" s="2"/>
      <c r="F110" s="2"/>
      <c r="G110" s="3"/>
    </row>
    <row r="111" spans="2:7" x14ac:dyDescent="0.25">
      <c r="B111" s="4"/>
      <c r="C111" s="2"/>
      <c r="D111" s="2"/>
      <c r="E111" s="2"/>
      <c r="F111" s="2"/>
      <c r="G111" s="3"/>
    </row>
    <row r="112" spans="2:7" ht="15.75" thickBot="1" x14ac:dyDescent="0.3">
      <c r="B112" s="6"/>
      <c r="C112" s="7"/>
      <c r="D112" s="7"/>
      <c r="E112" s="7"/>
      <c r="F112" s="7"/>
      <c r="G112" s="8"/>
    </row>
    <row r="114" spans="2:2" x14ac:dyDescent="0.25">
      <c r="B114" t="s">
        <v>30</v>
      </c>
    </row>
  </sheetData>
  <mergeCells count="119">
    <mergeCell ref="G91:G95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25:C25"/>
    <mergeCell ref="B24:C24"/>
    <mergeCell ref="B23:C23"/>
    <mergeCell ref="B22:C22"/>
    <mergeCell ref="B21:C21"/>
    <mergeCell ref="B20:C20"/>
    <mergeCell ref="B17:C17"/>
    <mergeCell ref="D4:F4"/>
    <mergeCell ref="C1:F1"/>
    <mergeCell ref="B14:C14"/>
    <mergeCell ref="B93:D93"/>
    <mergeCell ref="B94:D94"/>
    <mergeCell ref="B95:D95"/>
    <mergeCell ref="B91:F91"/>
    <mergeCell ref="E92:F92"/>
    <mergeCell ref="E93:F93"/>
    <mergeCell ref="E94:F94"/>
    <mergeCell ref="E95:F95"/>
    <mergeCell ref="B92:D92"/>
    <mergeCell ref="B19:C19"/>
    <mergeCell ref="B36:F36"/>
    <mergeCell ref="B37:C37"/>
    <mergeCell ref="D14:F14"/>
    <mergeCell ref="B39:C39"/>
    <mergeCell ref="E32:F32"/>
    <mergeCell ref="D6:F6"/>
    <mergeCell ref="D7:F7"/>
    <mergeCell ref="D8:F8"/>
    <mergeCell ref="D9:F9"/>
    <mergeCell ref="D10:F10"/>
    <mergeCell ref="B41:C41"/>
    <mergeCell ref="B42:C42"/>
    <mergeCell ref="D5:F5"/>
    <mergeCell ref="B5:C5"/>
    <mergeCell ref="B18:C18"/>
    <mergeCell ref="C46:F46"/>
    <mergeCell ref="B47:F47"/>
    <mergeCell ref="G47:G48"/>
    <mergeCell ref="B48:C48"/>
    <mergeCell ref="D48:F48"/>
    <mergeCell ref="B29:C29"/>
    <mergeCell ref="B28:C28"/>
    <mergeCell ref="B27:C27"/>
    <mergeCell ref="B26:C26"/>
    <mergeCell ref="G36:G44"/>
    <mergeCell ref="G16:G33"/>
    <mergeCell ref="B43:C43"/>
    <mergeCell ref="B44:C44"/>
    <mergeCell ref="B40:C40"/>
    <mergeCell ref="B34:C34"/>
    <mergeCell ref="B30:C30"/>
    <mergeCell ref="B31:C31"/>
    <mergeCell ref="B32:C32"/>
    <mergeCell ref="B33:C33"/>
    <mergeCell ref="G49:G59"/>
    <mergeCell ref="B50:C50"/>
    <mergeCell ref="D50:F50"/>
    <mergeCell ref="B51:B54"/>
    <mergeCell ref="D51:F51"/>
    <mergeCell ref="D52:F52"/>
    <mergeCell ref="D53:F53"/>
    <mergeCell ref="D54:F54"/>
    <mergeCell ref="B55:C55"/>
    <mergeCell ref="D55:F55"/>
    <mergeCell ref="B56:C56"/>
    <mergeCell ref="D56:F56"/>
    <mergeCell ref="B57:C57"/>
    <mergeCell ref="D57:F57"/>
    <mergeCell ref="B71:C71"/>
    <mergeCell ref="B72:C72"/>
    <mergeCell ref="B58:C58"/>
    <mergeCell ref="D58:F58"/>
    <mergeCell ref="B59:C59"/>
    <mergeCell ref="D59:F59"/>
    <mergeCell ref="B61:F61"/>
    <mergeCell ref="B49:C49"/>
    <mergeCell ref="D49:F49"/>
    <mergeCell ref="B62:C62"/>
    <mergeCell ref="B63:C63"/>
    <mergeCell ref="B73:C73"/>
    <mergeCell ref="B74:C74"/>
    <mergeCell ref="E77:F77"/>
    <mergeCell ref="B81:F81"/>
    <mergeCell ref="G81:G89"/>
    <mergeCell ref="B82:C82"/>
    <mergeCell ref="B84:C84"/>
    <mergeCell ref="B85:C85"/>
    <mergeCell ref="B86:C86"/>
    <mergeCell ref="B87:C87"/>
    <mergeCell ref="B88:C88"/>
    <mergeCell ref="B89:C89"/>
    <mergeCell ref="B75:C75"/>
    <mergeCell ref="B76:C76"/>
    <mergeCell ref="B77:C77"/>
    <mergeCell ref="B79:C79"/>
    <mergeCell ref="G61:G79"/>
    <mergeCell ref="B64:C64"/>
    <mergeCell ref="B65:C65"/>
    <mergeCell ref="B66:C66"/>
    <mergeCell ref="B67:C67"/>
    <mergeCell ref="B68:C68"/>
    <mergeCell ref="B69:C69"/>
    <mergeCell ref="B70:C70"/>
  </mergeCells>
  <dataValidations count="23">
    <dataValidation type="list" allowBlank="1" showInputMessage="1" showErrorMessage="1" sqref="D4:F4 D49:F49" xr:uid="{00000000-0002-0000-0000-000000000000}">
      <formula1>"VF,VM,VX, DB-5000, VS"</formula1>
    </dataValidation>
    <dataValidation type="list" allowBlank="1" showInputMessage="1" showErrorMessage="1" sqref="D5:F5 D50:F50" xr:uid="{00000000-0002-0000-0000-000001000000}">
      <formula1>"FRONT,WALK-IN,REAR"</formula1>
    </dataValidation>
    <dataValidation type="list" errorStyle="warning" allowBlank="1" showInputMessage="1" showErrorMessage="1" sqref="D6:F6 D51:F51" xr:uid="{00000000-0002-0000-0000-000002000000}">
      <formula1>"FULL COLOR, MONOCHROME"</formula1>
    </dataValidation>
    <dataValidation type="list" errorStyle="warning" allowBlank="1" showInputMessage="1" showErrorMessage="1" sqref="D8:F8 D53:F53" xr:uid="{00000000-0002-0000-0000-000003000000}">
      <formula1>"9X5,9X15,16X16,24X16, 18X18"</formula1>
    </dataValidation>
    <dataValidation type="list" errorStyle="warning" allowBlank="1" showInputMessage="1" showErrorMessage="1" sqref="D9:F9 D54:F54" xr:uid="{00000000-0002-0000-0000-000004000000}">
      <formula1>"20,34,46,66"</formula1>
    </dataValidation>
    <dataValidation type="list" allowBlank="1" showInputMessage="1" showErrorMessage="1" sqref="D12:F12 D57:F57" xr:uid="{00000000-0002-0000-0000-000005000000}">
      <formula1>"FULL MATRIX,LINE MATRIX"</formula1>
    </dataValidation>
    <dataValidation type="list" allowBlank="1" showInputMessage="1" showErrorMessage="1" sqref="O36 O81" xr:uid="{00000000-0002-0000-0000-000007000000}">
      <formula1>"DOOR SWITCH 2 (TC), "</formula1>
    </dataValidation>
    <dataValidation type="list" allowBlank="1" showInputMessage="1" showErrorMessage="1" sqref="B37:C37 B82:C82" xr:uid="{00000000-0002-0000-0000-000008000000}">
      <formula1>"DOOR SWITCH 2 (TC),'"</formula1>
    </dataValidation>
    <dataValidation type="list" errorStyle="warning" allowBlank="1" showInputMessage="1" showErrorMessage="1" sqref="D26 D71 D30 D74:D76" xr:uid="{00000000-0002-0000-0000-00000C000000}">
      <formula1>"YES,NO"</formula1>
    </dataValidation>
    <dataValidation type="list" errorStyle="warning" allowBlank="1" showInputMessage="1" showErrorMessage="1" sqref="D14:F14 D59:F59" xr:uid="{00000000-0002-0000-0000-00000D000000}">
      <formula1>"ROWS,BAYS"</formula1>
    </dataValidation>
    <dataValidation type="list" allowBlank="1" showInputMessage="1" showErrorMessage="1" sqref="D38 D83" xr:uid="{00000000-0002-0000-0000-00000E000000}">
      <formula1>"CONTROL EQUIPMENT,ENTIRE DISPLAY,N/A"</formula1>
    </dataValidation>
    <dataValidation type="list" errorStyle="warning" allowBlank="1" showInputMessage="1" showErrorMessage="1" sqref="C38 C83" xr:uid="{00000000-0002-0000-0000-00000F000000}">
      <formula1>"ALPHA FXM SERIES,TRIPPLITE,'"</formula1>
    </dataValidation>
    <dataValidation type="list" allowBlank="1" showInputMessage="1" showErrorMessage="1" sqref="B38 B83" xr:uid="{00000000-0002-0000-0000-000010000000}">
      <formula1>"UPS,'"</formula1>
    </dataValidation>
    <dataValidation type="list" allowBlank="1" showInputMessage="1" showErrorMessage="1" sqref="B39 B84" xr:uid="{00000000-0002-0000-0000-000011000000}">
      <formula1>"MINI DC I/O 1,'"</formula1>
    </dataValidation>
    <dataValidation type="list" allowBlank="1" showInputMessage="1" showErrorMessage="1" sqref="B40:C40 B85:C85" xr:uid="{00000000-0002-0000-0000-000012000000}">
      <formula1>"MINI DC I/O 2,'"</formula1>
    </dataValidation>
    <dataValidation type="list" allowBlank="1" showInputMessage="1" showErrorMessage="1" sqref="B41:C41 B86:C86" xr:uid="{00000000-0002-0000-0000-000013000000}">
      <formula1>"MINI DC I/O 3,'"</formula1>
    </dataValidation>
    <dataValidation type="list" allowBlank="1" showInputMessage="1" showErrorMessage="1" sqref="B42:C42 B87:C87" xr:uid="{00000000-0002-0000-0000-000014000000}">
      <formula1>"MINI DC I/O 4,'"</formula1>
    </dataValidation>
    <dataValidation type="list" allowBlank="1" showInputMessage="1" showErrorMessage="1" sqref="B43:C43 B88:C88" xr:uid="{00000000-0002-0000-0000-000015000000}">
      <formula1>"MINI DC I/O 5,'"</formula1>
    </dataValidation>
    <dataValidation type="list" allowBlank="1" showInputMessage="1" showErrorMessage="1" sqref="B44:C44 B89:C89" xr:uid="{00000000-0002-0000-0000-000016000000}">
      <formula1>"MINI DC I/O 6,'"</formula1>
    </dataValidation>
    <dataValidation errorStyle="warning" allowBlank="1" showInputMessage="1" showErrorMessage="1" sqref="F24 F69" xr:uid="{00000000-0002-0000-0000-00001B000000}"/>
    <dataValidation type="list" allowBlank="1" showInputMessage="1" showErrorMessage="1" sqref="E32:F32 E77:F77" xr:uid="{00713CF6-FA67-40E9-BEC8-33B5EB6D9759}">
      <formula1>"1 BCN Top, 1 BCN Bottom, 2 BCN Alternate, 2 BCN SIMULTANIOUS"</formula1>
    </dataValidation>
    <dataValidation type="list" allowBlank="1" showInputMessage="1" showErrorMessage="1" sqref="D7:F7 D52:F52" xr:uid="{50012114-4BD5-411B-9CB6-635DE9EC2BD1}">
      <formula1>"GEN 4 (24 VOLT BUS), ProLink5, "</formula1>
    </dataValidation>
    <dataValidation type="list" errorStyle="warning" allowBlank="1" showInputMessage="1" showErrorMessage="1" sqref="D34:D35 D79:D80" xr:uid="{A7D1FCFC-E068-417E-944C-43C3C88F3BAA}">
      <formula1>"PS REDUNDANCY BOARD, ELTEK POWER ON GROUND"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VS-5369-32X48-20-RGB @1, VS-5369-32X48-20-RGB @2</Model_x0020_Number>
    <OrderProject_x0020_ID xmlns="60f23eb2-5cd4-4b04-9c2e-17a4528dea34">C28030</OrderProject_x0020_ID>
    <Rev xmlns="63c2c479-d606-4150-9495-4e4a0a1fffcf">00</Rev>
    <PartNum xmlns="63c2c479-d606-4150-9495-4e4a0a1fffcf" xsi:nil="true"/>
    <DocNumber xmlns="63c2c479-d606-4150-9495-4e4a0a1fffcf">DD4694372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E3DF59-3DF5-4D6E-B183-64460A0500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DFE044-E3E7-4799-A762-D7CCE468C0DB}">
  <ds:schemaRefs>
    <ds:schemaRef ds:uri="http://purl.org/dc/elements/1.1/"/>
    <ds:schemaRef ds:uri="http://purl.org/dc/terms/"/>
    <ds:schemaRef ds:uri="http://www.w3.org/XML/1998/namespace"/>
    <ds:schemaRef ds:uri="63c2c479-d606-4150-9495-4e4a0a1fffcf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AB008E4-851A-4213-8930-6E7729C717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C28030 PANYNJ, Site Config, VS-5369-32X48-20-RGB @1, VS-5369-32X48-20-RGB @2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2020-06-18T20:25:13Z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