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2" documentId="8_{0CE8EB39-4AE4-457A-A0D0-63FC511E9C7B}" xr6:coauthVersionLast="47" xr6:coauthVersionMax="47" xr10:uidLastSave="{3750B32F-C640-482D-BAB5-2751CB6D6F7B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F60" i="1"/>
  <c r="F61" i="1"/>
  <c r="D9" i="1"/>
  <c r="F50" i="1" l="1"/>
  <c r="E50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G15" authorId="0" shapeId="0" xr:uid="{45097424-8BA2-4E56-A0C9-F3FD47457A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24" authorId="0" shapeId="0" xr:uid="{863B3B6C-91FF-4DD7-A71F-CFF2E2E8E2E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5" authorId="1" shapeId="0" xr:uid="{CAA3F12A-92FD-480A-87E1-96B07F3EDF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4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<sst xmlns="http://schemas.openxmlformats.org/spreadsheetml/2006/main" count="137" uniqueCount="80">
  <si>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</si>
  <si>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</si>
  <si>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</si>
  <si>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</si>
  <si>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</si>
  <si>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</si>
  <si>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</si>
  <si>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</si>
  <si>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</si>
  <si>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</si>
  <si>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</si>
  <si>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</si>
  <si>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</si>
  <si>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</si>
  <si>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</si>
  <si>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</si>
  <si>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</si>
  <si>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</si>
  <si>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</si>
  <si>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</si>
  <si>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</si>
  <si>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</si>
  <si>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</si>
  <si>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</si>
  <si>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</si>
  <si>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</si>
  <si>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</si>
  <si>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</si>
  <si>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</si>
  <si>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</si>
  <si>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</si>
  <si>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</si>
  <si>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</si>
  <si>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</si>
  <si>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</si>
  <si>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</si>
  <si>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</si>
  <si>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</si>
  <si>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</si>
  <si>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</si>
  <si>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</si>
  <si>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</si>
  <si>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</si>
  <si>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</si>
  <si>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</si>
  <si>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</si>
  <si>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</si>
  <si>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</si>
  <si>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</si>
  <si>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</si>
  <si>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</si>
  <si>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</si>
  <si>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</si>
  <si>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</si>
  <si>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</si>
  <si>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</si>
  <si>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</si>
  <si>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</si>
  <si>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</si>
  <si>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</si>
  <si>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</si>
  <si>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DD5564357</t>
  </si>
  <si>
    <t>SYSTEM CONFIGURATION
VF-2420-64X352-20-RGB G4 @1 (Sign Split into 2 64x176 Signs)</t>
  </si>
  <si>
    <t xml:space="preserve">C28051 Florida DOT, Site Config, VF-2420-64X352-20-RGB G4 (Sign Split into 2 64x176 Signs)	</t>
  </si>
  <si>
    <t>FULL COLOR</t>
  </si>
  <si>
    <t>16X16</t>
  </si>
  <si>
    <t>IN SIGN - YES</t>
  </si>
  <si>
    <t>I/O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</si>
  <si>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</si>
  <si>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</si>
  <si>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</si>
  <si>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</si>
  <si>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</si>
  <si>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</si>
  <si>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</si>
  <si>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</si>
  <si>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Alias to Sign - Sign 1</t>
  </si>
  <si>
    <t>ER-5564376 / DD5564376</t>
  </si>
  <si>
    <t>DD5564389</t>
  </si>
  <si>
    <r>
      <t xml:space="preserve">NOTES: </t>
    </r>
    <r>
      <rPr>
        <b/>
        <u/>
        <sz val="11"/>
        <color theme="1"/>
        <rFont val="Calibri"/>
        <family val="2"/>
        <scheme val="minor"/>
      </rPr>
      <t>SIGN 1</t>
    </r>
    <r>
      <rPr>
        <sz val="11"/>
        <color theme="1"/>
        <rFont val="Calibri"/>
        <family val="2"/>
        <scheme val="minor"/>
      </rPr>
      <t xml:space="preserve"> WILL BE SETUP FOR </t>
    </r>
    <r>
      <rPr>
        <b/>
        <u/>
        <sz val="11"/>
        <color theme="1"/>
        <rFont val="Calibri"/>
        <family val="2"/>
        <scheme val="minor"/>
      </rPr>
      <t>PORT 161</t>
    </r>
    <r>
      <rPr>
        <sz val="11"/>
        <color theme="1"/>
        <rFont val="Calibri"/>
        <family val="2"/>
        <scheme val="minor"/>
      </rPr>
      <t xml:space="preserve"> IN SOFTWARE, </t>
    </r>
    <r>
      <rPr>
        <b/>
        <u/>
        <sz val="11"/>
        <color theme="1"/>
        <rFont val="Calibri"/>
        <family val="2"/>
        <scheme val="minor"/>
      </rPr>
      <t>SIGN 2</t>
    </r>
    <r>
      <rPr>
        <sz val="11"/>
        <color theme="1"/>
        <rFont val="Calibri"/>
        <family val="2"/>
        <scheme val="minor"/>
      </rPr>
      <t xml:space="preserve"> WILL BE SETUP FOR </t>
    </r>
    <r>
      <rPr>
        <b/>
        <u/>
        <sz val="11"/>
        <color theme="1"/>
        <rFont val="Calibri"/>
        <family val="2"/>
        <scheme val="minor"/>
      </rPr>
      <t>PORT 46002</t>
    </r>
    <r>
      <rPr>
        <sz val="11"/>
        <color theme="1"/>
        <rFont val="Calibri"/>
        <family val="2"/>
        <scheme val="minor"/>
      </rPr>
      <t xml:space="preserve"> IN SOFTWARE.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</si>
</sst>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0" xfId="0" applyBorder="1"/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22.28515625" customWidth="1"/>
    <col min="6" max="6" width="26.42578125" customWidth="1"/>
    <col min="7" max="7" width="14.28515625" customWidth="1"/>
  </cols>
  <sheetData>
    <row r="1" spans="2:9" ht="15.75" thickBot="1" x14ac:dyDescent="0.3">
      <c r="B1" s="24" t="s">
        <v>61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7" t="s">
        <v>62</v>
      </c>
      <c r="C2" s="58"/>
      <c r="D2" s="58"/>
      <c r="E2" s="58"/>
      <c r="F2" s="58"/>
      <c r="G2" s="73" t="s">
        <v>1</v>
      </c>
    </row>
    <row r="3" spans="2:9" ht="15.75" thickBot="1" x14ac:dyDescent="0.3">
      <c r="B3" s="71" t="s">
        <v>2</v>
      </c>
      <c r="C3" s="72"/>
      <c r="D3" s="72" t="s">
        <v>3</v>
      </c>
      <c r="E3" s="72"/>
      <c r="F3" s="79"/>
      <c r="G3" s="74"/>
    </row>
    <row r="4" spans="2:9" x14ac:dyDescent="0.25">
      <c r="B4" s="47" t="s">
        <v>4</v>
      </c>
      <c r="C4" s="48"/>
      <c r="D4" s="48" t="s">
        <v>5</v>
      </c>
      <c r="E4" s="48"/>
      <c r="F4" s="49"/>
      <c r="G4" s="44">
        <v>1</v>
      </c>
    </row>
    <row r="5" spans="2:9" x14ac:dyDescent="0.25">
      <c r="B5" s="47" t="s">
        <v>6</v>
      </c>
      <c r="C5" s="48"/>
      <c r="D5" s="48" t="s">
        <v>7</v>
      </c>
      <c r="E5" s="48"/>
      <c r="F5" s="49"/>
      <c r="G5" s="45"/>
    </row>
    <row r="6" spans="2:9" x14ac:dyDescent="0.25">
      <c r="B6" s="50" t="s">
        <v>8</v>
      </c>
      <c r="C6" s="14" t="s">
        <v>9</v>
      </c>
      <c r="D6" s="48" t="s">
        <v>64</v>
      </c>
      <c r="E6" s="48"/>
      <c r="F6" s="49"/>
      <c r="G6" s="45"/>
    </row>
    <row r="7" spans="2:9" x14ac:dyDescent="0.25">
      <c r="B7" s="50"/>
      <c r="C7" s="14" t="s">
        <v>10</v>
      </c>
      <c r="D7" s="48" t="s">
        <v>11</v>
      </c>
      <c r="E7" s="48"/>
      <c r="F7" s="49"/>
      <c r="G7" s="45"/>
    </row>
    <row r="8" spans="2:9" x14ac:dyDescent="0.25">
      <c r="B8" s="50"/>
      <c r="C8" s="14" t="s">
        <v>12</v>
      </c>
      <c r="D8" s="48" t="s">
        <v>65</v>
      </c>
      <c r="E8" s="48"/>
      <c r="F8" s="49"/>
      <c r="G8" s="45"/>
      <c r="H8" s="33"/>
    </row>
    <row r="9" spans="2:9" x14ac:dyDescent="0.25">
      <c r="B9" s="50"/>
      <c r="C9" s="14" t="s">
        <v>13</v>
      </c>
      <c r="D9" s="51">
        <f>IF(D8="9x5","66 OR 46 - TYPE IN THE RIGHT ONE",IF(D8="16x16",20,IF(D8="24x16",20,(IF(D8="9x15",34,"SELECT MODULE SIZE")))))</f>
        <v>20</v>
      </c>
      <c r="E9" s="51"/>
      <c r="F9" s="52"/>
      <c r="G9" s="45"/>
      <c r="I9" s="4"/>
    </row>
    <row r="10" spans="2:9" x14ac:dyDescent="0.25">
      <c r="B10" s="47" t="s">
        <v>14</v>
      </c>
      <c r="C10" s="48"/>
      <c r="D10" s="51">
        <v>64</v>
      </c>
      <c r="E10" s="51"/>
      <c r="F10" s="52"/>
      <c r="G10" s="45"/>
    </row>
    <row r="11" spans="2:9" x14ac:dyDescent="0.25">
      <c r="B11" s="47" t="s">
        <v>15</v>
      </c>
      <c r="C11" s="48"/>
      <c r="D11" s="51">
        <v>176</v>
      </c>
      <c r="E11" s="51"/>
      <c r="F11" s="52"/>
      <c r="G11" s="45"/>
    </row>
    <row r="12" spans="2:9" x14ac:dyDescent="0.25">
      <c r="B12" s="47" t="s">
        <v>16</v>
      </c>
      <c r="C12" s="48"/>
      <c r="D12" s="48" t="s">
        <v>17</v>
      </c>
      <c r="E12" s="48"/>
      <c r="F12" s="49"/>
      <c r="G12" s="45"/>
    </row>
    <row r="13" spans="2:9" x14ac:dyDescent="0.25">
      <c r="B13" s="55" t="s">
        <v>18</v>
      </c>
      <c r="C13" s="56"/>
      <c r="D13" s="51">
        <v>1</v>
      </c>
      <c r="E13" s="51"/>
      <c r="F13" s="52"/>
      <c r="G13" s="45"/>
    </row>
    <row r="14" spans="2:9" ht="15.75" thickBot="1" x14ac:dyDescent="0.3">
      <c r="B14" s="53" t="s">
        <v>19</v>
      </c>
      <c r="C14" s="54"/>
      <c r="D14" s="61" t="s">
        <v>20</v>
      </c>
      <c r="E14" s="61"/>
      <c r="F14" s="62"/>
      <c r="G14" s="46"/>
    </row>
    <row r="15" spans="2:9" x14ac:dyDescent="0.25">
      <c r="B15" s="47" t="s">
        <v>4</v>
      </c>
      <c r="C15" s="48"/>
      <c r="D15" s="48" t="s">
        <v>5</v>
      </c>
      <c r="E15" s="48"/>
      <c r="F15" s="49"/>
      <c r="G15" s="44">
        <v>2</v>
      </c>
    </row>
    <row r="16" spans="2:9" x14ac:dyDescent="0.25">
      <c r="B16" s="47" t="s">
        <v>6</v>
      </c>
      <c r="C16" s="48"/>
      <c r="D16" s="48" t="s">
        <v>7</v>
      </c>
      <c r="E16" s="48"/>
      <c r="F16" s="49"/>
      <c r="G16" s="45"/>
    </row>
    <row r="17" spans="2:9" x14ac:dyDescent="0.25">
      <c r="B17" s="50" t="s">
        <v>8</v>
      </c>
      <c r="C17" s="14" t="s">
        <v>9</v>
      </c>
      <c r="D17" s="48" t="s">
        <v>64</v>
      </c>
      <c r="E17" s="48"/>
      <c r="F17" s="49"/>
      <c r="G17" s="45"/>
    </row>
    <row r="18" spans="2:9" x14ac:dyDescent="0.25">
      <c r="B18" s="50"/>
      <c r="C18" s="14" t="s">
        <v>10</v>
      </c>
      <c r="D18" s="48" t="s">
        <v>11</v>
      </c>
      <c r="E18" s="48"/>
      <c r="F18" s="49"/>
      <c r="G18" s="45"/>
    </row>
    <row r="19" spans="2:9" x14ac:dyDescent="0.25">
      <c r="B19" s="50"/>
      <c r="C19" s="14" t="s">
        <v>12</v>
      </c>
      <c r="D19" s="48" t="s">
        <v>65</v>
      </c>
      <c r="E19" s="48"/>
      <c r="F19" s="49"/>
      <c r="G19" s="45"/>
      <c r="H19" s="33"/>
    </row>
    <row r="20" spans="2:9" x14ac:dyDescent="0.25">
      <c r="B20" s="50"/>
      <c r="C20" s="14" t="s">
        <v>13</v>
      </c>
      <c r="D20" s="51">
        <f>IF(D19="9x5","66 OR 46 - TYPE IN THE RIGHT ONE",IF(D19="16x16",20,IF(D19="24x16",20,(IF(D19="9x15",34,"SELECT MODULE SIZE")))))</f>
        <v>20</v>
      </c>
      <c r="E20" s="51"/>
      <c r="F20" s="52"/>
      <c r="G20" s="45"/>
      <c r="I20" s="4"/>
    </row>
    <row r="21" spans="2:9" x14ac:dyDescent="0.25">
      <c r="B21" s="47" t="s">
        <v>14</v>
      </c>
      <c r="C21" s="48"/>
      <c r="D21" s="51">
        <v>64</v>
      </c>
      <c r="E21" s="51"/>
      <c r="F21" s="52"/>
      <c r="G21" s="45"/>
    </row>
    <row r="22" spans="2:9" x14ac:dyDescent="0.25">
      <c r="B22" s="47" t="s">
        <v>15</v>
      </c>
      <c r="C22" s="48"/>
      <c r="D22" s="51">
        <v>176</v>
      </c>
      <c r="E22" s="51"/>
      <c r="F22" s="52"/>
      <c r="G22" s="45"/>
    </row>
    <row r="23" spans="2:9" x14ac:dyDescent="0.25">
      <c r="B23" s="47" t="s">
        <v>16</v>
      </c>
      <c r="C23" s="48"/>
      <c r="D23" s="48" t="s">
        <v>17</v>
      </c>
      <c r="E23" s="48"/>
      <c r="F23" s="49"/>
      <c r="G23" s="45"/>
    </row>
    <row r="24" spans="2:9" x14ac:dyDescent="0.25">
      <c r="B24" s="43" t="s">
        <v>18</v>
      </c>
      <c r="C24" s="14" t="s">
        <v>76</v>
      </c>
      <c r="D24" s="51">
        <v>1</v>
      </c>
      <c r="E24" s="51"/>
      <c r="F24" s="52"/>
      <c r="G24" s="45"/>
    </row>
    <row r="25" spans="2:9" ht="15.75" thickBot="1" x14ac:dyDescent="0.3">
      <c r="B25" s="53" t="s">
        <v>19</v>
      </c>
      <c r="C25" s="54"/>
      <c r="D25" s="61" t="s">
        <v>20</v>
      </c>
      <c r="E25" s="61"/>
      <c r="F25" s="62"/>
      <c r="G25" s="46"/>
    </row>
    <row r="26" spans="2:9" ht="15.75" thickBot="1" x14ac:dyDescent="0.3"/>
    <row r="27" spans="2:9" ht="15.75" thickBot="1" x14ac:dyDescent="0.3">
      <c r="B27" s="57" t="s">
        <v>21</v>
      </c>
      <c r="C27" s="58"/>
      <c r="D27" s="58"/>
      <c r="E27" s="58"/>
      <c r="F27" s="58"/>
      <c r="G27" s="44">
        <v>1</v>
      </c>
    </row>
    <row r="28" spans="2:9" x14ac:dyDescent="0.25">
      <c r="B28" s="69" t="s">
        <v>2</v>
      </c>
      <c r="C28" s="70"/>
      <c r="D28" s="22" t="s">
        <v>3</v>
      </c>
      <c r="E28" s="22" t="s">
        <v>22</v>
      </c>
      <c r="F28" s="23" t="s">
        <v>23</v>
      </c>
      <c r="G28" s="45"/>
    </row>
    <row r="29" spans="2:9" x14ac:dyDescent="0.25">
      <c r="B29" s="55" t="s">
        <v>24</v>
      </c>
      <c r="C29" s="56"/>
      <c r="D29" s="14" t="s">
        <v>25</v>
      </c>
      <c r="E29" s="14" t="s">
        <v>26</v>
      </c>
      <c r="F29" s="15" t="s">
        <v>27</v>
      </c>
      <c r="G29" s="45"/>
    </row>
    <row r="30" spans="2:9" x14ac:dyDescent="0.25">
      <c r="B30" s="55" t="s">
        <v>24</v>
      </c>
      <c r="C30" s="56"/>
      <c r="D30" s="14" t="s">
        <v>7</v>
      </c>
      <c r="E30" s="14" t="s">
        <v>26</v>
      </c>
      <c r="F30" s="15" t="s">
        <v>27</v>
      </c>
      <c r="G30" s="45"/>
    </row>
    <row r="31" spans="2:9" x14ac:dyDescent="0.25">
      <c r="B31" s="55" t="s">
        <v>24</v>
      </c>
      <c r="C31" s="56"/>
      <c r="D31" s="14" t="s">
        <v>28</v>
      </c>
      <c r="E31" s="14" t="s">
        <v>26</v>
      </c>
      <c r="F31" s="15" t="s">
        <v>27</v>
      </c>
      <c r="G31" s="45"/>
    </row>
    <row r="32" spans="2:9" x14ac:dyDescent="0.25">
      <c r="B32" s="55" t="s">
        <v>29</v>
      </c>
      <c r="C32" s="56"/>
      <c r="D32" s="14" t="s">
        <v>30</v>
      </c>
      <c r="E32" s="14" t="s">
        <v>26</v>
      </c>
      <c r="F32" s="15" t="s">
        <v>27</v>
      </c>
      <c r="G32" s="45"/>
    </row>
    <row r="33" spans="2:7" x14ac:dyDescent="0.25">
      <c r="B33" s="55" t="s">
        <v>29</v>
      </c>
      <c r="C33" s="56"/>
      <c r="D33" s="14" t="s">
        <v>8</v>
      </c>
      <c r="E33" s="14" t="s">
        <v>26</v>
      </c>
      <c r="F33" s="15" t="s">
        <v>27</v>
      </c>
      <c r="G33" s="45"/>
    </row>
    <row r="34" spans="2:7" x14ac:dyDescent="0.25">
      <c r="B34" s="55" t="s">
        <v>32</v>
      </c>
      <c r="C34" s="56"/>
      <c r="D34" s="14" t="s">
        <v>31</v>
      </c>
      <c r="E34" s="14" t="s">
        <v>26</v>
      </c>
      <c r="F34" s="15" t="s">
        <v>27</v>
      </c>
      <c r="G34" s="45"/>
    </row>
    <row r="35" spans="2:7" x14ac:dyDescent="0.25">
      <c r="B35" s="55" t="s">
        <v>33</v>
      </c>
      <c r="C35" s="56"/>
      <c r="D35" s="36">
        <v>4</v>
      </c>
      <c r="E35" s="36" t="s">
        <v>34</v>
      </c>
      <c r="F35" s="16" t="s">
        <v>66</v>
      </c>
      <c r="G35" s="45"/>
    </row>
    <row r="36" spans="2:7" x14ac:dyDescent="0.25">
      <c r="B36" s="55" t="s">
        <v>35</v>
      </c>
      <c r="C36" s="56"/>
      <c r="D36" s="36" t="s">
        <v>36</v>
      </c>
      <c r="E36" s="36"/>
      <c r="F36" s="15"/>
      <c r="G36" s="45"/>
    </row>
    <row r="37" spans="2:7" x14ac:dyDescent="0.25">
      <c r="B37" s="55" t="s">
        <v>37</v>
      </c>
      <c r="C37" s="56"/>
      <c r="D37" s="36" t="s">
        <v>36</v>
      </c>
      <c r="E37" s="36"/>
      <c r="F37" s="15"/>
      <c r="G37" s="45"/>
    </row>
    <row r="38" spans="2:7" x14ac:dyDescent="0.25">
      <c r="B38" s="55" t="s">
        <v>38</v>
      </c>
      <c r="C38" s="56"/>
      <c r="D38" s="36">
        <v>1</v>
      </c>
      <c r="E38" s="36" t="s">
        <v>34</v>
      </c>
      <c r="F38" s="16" t="s">
        <v>39</v>
      </c>
      <c r="G38" s="45"/>
    </row>
    <row r="39" spans="2:7" x14ac:dyDescent="0.25">
      <c r="B39" s="55" t="s">
        <v>40</v>
      </c>
      <c r="C39" s="56"/>
      <c r="D39" s="35">
        <v>8</v>
      </c>
      <c r="E39" s="36" t="s">
        <v>34</v>
      </c>
      <c r="F39" s="34" t="s">
        <v>67</v>
      </c>
      <c r="G39" s="45"/>
    </row>
    <row r="40" spans="2:7" x14ac:dyDescent="0.25">
      <c r="B40" s="55" t="s">
        <v>41</v>
      </c>
      <c r="C40" s="56"/>
      <c r="D40" s="36">
        <v>8</v>
      </c>
      <c r="E40" s="36" t="s">
        <v>34</v>
      </c>
      <c r="F40" s="16" t="s">
        <v>34</v>
      </c>
      <c r="G40" s="45"/>
    </row>
    <row r="41" spans="2:7" x14ac:dyDescent="0.25">
      <c r="B41" s="55" t="s">
        <v>42</v>
      </c>
      <c r="C41" s="56"/>
      <c r="D41" s="35" t="s">
        <v>36</v>
      </c>
      <c r="E41" s="36" t="s">
        <v>34</v>
      </c>
      <c r="F41" s="16" t="s">
        <v>34</v>
      </c>
      <c r="G41" s="45"/>
    </row>
    <row r="42" spans="2:7" x14ac:dyDescent="0.25">
      <c r="B42" s="55" t="s">
        <v>43</v>
      </c>
      <c r="C42" s="56"/>
      <c r="D42" s="35" t="s">
        <v>46</v>
      </c>
      <c r="E42" s="36" t="s">
        <v>34</v>
      </c>
      <c r="F42" s="16" t="s">
        <v>34</v>
      </c>
      <c r="G42" s="45"/>
    </row>
    <row r="43" spans="2:7" x14ac:dyDescent="0.25">
      <c r="B43" s="55" t="s">
        <v>44</v>
      </c>
      <c r="C43" s="56"/>
      <c r="D43" s="35" t="s">
        <v>36</v>
      </c>
      <c r="E43" s="36" t="s">
        <v>34</v>
      </c>
      <c r="F43" s="16" t="s">
        <v>34</v>
      </c>
      <c r="G43" s="45"/>
    </row>
    <row r="44" spans="2:7" x14ac:dyDescent="0.25">
      <c r="B44" s="55" t="s">
        <v>45</v>
      </c>
      <c r="C44" s="56"/>
      <c r="D44" s="35" t="s">
        <v>46</v>
      </c>
      <c r="E44" s="36" t="s">
        <v>34</v>
      </c>
      <c r="F44" s="16" t="s">
        <v>34</v>
      </c>
      <c r="G44" s="45"/>
    </row>
    <row r="45" spans="2:7" x14ac:dyDescent="0.25">
      <c r="B45" s="55" t="s">
        <v>47</v>
      </c>
      <c r="C45" s="56"/>
      <c r="D45" s="36" t="s">
        <v>36</v>
      </c>
      <c r="E45" s="36" t="s">
        <v>48</v>
      </c>
      <c r="F45" s="16" t="s">
        <v>34</v>
      </c>
      <c r="G45" s="45"/>
    </row>
    <row r="46" spans="2:7" x14ac:dyDescent="0.25">
      <c r="B46" s="55" t="s">
        <v>49</v>
      </c>
      <c r="C46" s="56"/>
      <c r="D46" s="36">
        <v>2</v>
      </c>
      <c r="E46" s="36" t="s">
        <v>34</v>
      </c>
      <c r="F46" s="16" t="s">
        <v>34</v>
      </c>
      <c r="G46" s="45"/>
    </row>
    <row r="47" spans="2:7" ht="15.75" thickBot="1" x14ac:dyDescent="0.3">
      <c r="B47" s="55" t="s">
        <v>50</v>
      </c>
      <c r="C47" s="56"/>
      <c r="D47" s="13" t="s">
        <v>51</v>
      </c>
      <c r="E47" s="13"/>
      <c r="F47" s="17"/>
      <c r="G47" s="46"/>
    </row>
    <row r="48" spans="2:7" ht="15.75" thickBot="1" x14ac:dyDescent="0.3">
      <c r="B48" s="29"/>
      <c r="C48" s="30"/>
      <c r="D48" s="30"/>
      <c r="E48" s="30"/>
      <c r="F48" s="31"/>
      <c r="G48" s="32"/>
    </row>
    <row r="49" spans="2:7" ht="15.75" thickBot="1" x14ac:dyDescent="0.3">
      <c r="B49" s="57" t="s">
        <v>52</v>
      </c>
      <c r="C49" s="58"/>
      <c r="D49" s="58"/>
      <c r="E49" s="58"/>
      <c r="F49" s="58"/>
      <c r="G49" s="44">
        <v>1</v>
      </c>
    </row>
    <row r="50" spans="2:7" hidden="1" x14ac:dyDescent="0.25">
      <c r="B50" s="59" t="s">
        <v>48</v>
      </c>
      <c r="C50" s="60"/>
      <c r="D50" s="21" t="str">
        <f>IF(B50="DOOR SWITCH 2 (TC)",1,"N/A")</f>
        <v>N/A</v>
      </c>
      <c r="E50" s="21" t="str">
        <f>IF(B50="DOOR SWITCH 2 (TC)",1,"N/A")</f>
        <v>N/A</v>
      </c>
      <c r="F50" s="26" t="str">
        <f>IF(B50="DOOR SWITCH 2 (TC)","VIP 1","N/A")</f>
        <v>N/A</v>
      </c>
      <c r="G50" s="45"/>
    </row>
    <row r="51" spans="2:7" x14ac:dyDescent="0.25">
      <c r="B51" s="63" t="s">
        <v>68</v>
      </c>
      <c r="C51" s="18" t="s">
        <v>69</v>
      </c>
      <c r="D51" s="19" t="s">
        <v>71</v>
      </c>
      <c r="E51" s="19" t="s">
        <v>73</v>
      </c>
      <c r="F51" s="27" t="s">
        <v>75</v>
      </c>
      <c r="G51" s="45"/>
    </row>
    <row r="52" spans="2:7" x14ac:dyDescent="0.25">
      <c r="B52" s="63"/>
      <c r="C52" s="19" t="s">
        <v>70</v>
      </c>
      <c r="D52" s="20" t="s">
        <v>72</v>
      </c>
      <c r="E52" s="19" t="s">
        <v>74</v>
      </c>
      <c r="F52" s="27"/>
      <c r="G52" s="45"/>
    </row>
    <row r="53" spans="2:7" ht="15.75" thickBot="1" x14ac:dyDescent="0.3">
      <c r="B53" s="75"/>
      <c r="C53" s="76"/>
      <c r="D53" s="37"/>
      <c r="E53" s="37"/>
      <c r="F53" s="28"/>
      <c r="G53" s="46"/>
    </row>
    <row r="54" spans="2:7" ht="15.75" thickBot="1" x14ac:dyDescent="0.3">
      <c r="C54" s="12"/>
      <c r="D54" s="12"/>
      <c r="E54" s="11"/>
      <c r="F54" s="4"/>
      <c r="G54" s="8"/>
    </row>
    <row r="55" spans="2:7" x14ac:dyDescent="0.25">
      <c r="B55" s="80" t="s">
        <v>79</v>
      </c>
      <c r="C55" s="81"/>
      <c r="D55" s="81"/>
      <c r="E55" s="81"/>
      <c r="F55" s="81"/>
      <c r="G55" s="82"/>
    </row>
    <row r="56" spans="2:7" ht="15.75" thickBot="1" x14ac:dyDescent="0.3">
      <c r="B56" s="83"/>
      <c r="C56" s="84"/>
      <c r="D56" s="84"/>
      <c r="E56" s="84"/>
      <c r="F56" s="84"/>
      <c r="G56" s="85"/>
    </row>
    <row r="57" spans="2:7" ht="15.75" thickBot="1" x14ac:dyDescent="0.3">
      <c r="C57" s="12"/>
      <c r="D57" s="12"/>
      <c r="E57" s="11"/>
      <c r="F57" s="4"/>
      <c r="G57" s="8"/>
    </row>
    <row r="58" spans="2:7" ht="15.75" thickBot="1" x14ac:dyDescent="0.3">
      <c r="B58" s="57" t="s">
        <v>53</v>
      </c>
      <c r="C58" s="58"/>
      <c r="D58" s="58"/>
      <c r="E58" s="58"/>
      <c r="F58" s="58"/>
      <c r="G58" s="44">
        <v>1</v>
      </c>
    </row>
    <row r="59" spans="2:7" x14ac:dyDescent="0.25">
      <c r="B59" s="64" t="s">
        <v>54</v>
      </c>
      <c r="C59" s="65"/>
      <c r="D59" s="65"/>
      <c r="E59" s="39" t="s">
        <v>78</v>
      </c>
      <c r="F59" s="40" t="s">
        <v>56</v>
      </c>
      <c r="G59" s="45"/>
    </row>
    <row r="60" spans="2:7" x14ac:dyDescent="0.25">
      <c r="B60" s="66" t="s">
        <v>57</v>
      </c>
      <c r="C60" s="67"/>
      <c r="D60" s="68"/>
      <c r="E60" s="41" t="s">
        <v>77</v>
      </c>
      <c r="F60" s="34" t="str">
        <f>IF(E60="N/A", " ", "GUIDE - DD3513398")</f>
        <v>GUIDE - DD3513398</v>
      </c>
      <c r="G60" s="45"/>
    </row>
    <row r="61" spans="2:7" ht="15.75" thickBot="1" x14ac:dyDescent="0.3">
      <c r="B61" s="53" t="s">
        <v>58</v>
      </c>
      <c r="C61" s="54"/>
      <c r="D61" s="54"/>
      <c r="E61" s="38" t="s">
        <v>55</v>
      </c>
      <c r="F61" s="42" t="str">
        <f>IF(E61="N/A", " ", "GUIDE - DD3350029")</f>
        <v xml:space="preserve"> </v>
      </c>
      <c r="G61" s="46"/>
    </row>
    <row r="62" spans="2:7" x14ac:dyDescent="0.25">
      <c r="C62" s="12"/>
      <c r="D62" s="12"/>
      <c r="E62" s="11"/>
      <c r="F62" s="4"/>
      <c r="G62" s="8"/>
    </row>
    <row r="63" spans="2:7" ht="15.75" thickBot="1" x14ac:dyDescent="0.3"/>
    <row r="64" spans="2:7" x14ac:dyDescent="0.25">
      <c r="B64" s="9" t="s">
        <v>59</v>
      </c>
      <c r="C64" s="10"/>
      <c r="D64" s="10"/>
      <c r="E64" s="10"/>
      <c r="F64" s="10"/>
      <c r="G64" s="1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x14ac:dyDescent="0.25">
      <c r="B75" s="3"/>
      <c r="G75" s="2"/>
    </row>
    <row r="76" spans="2:7" x14ac:dyDescent="0.25">
      <c r="B76" s="3"/>
      <c r="G76" s="2"/>
    </row>
    <row r="77" spans="2:7" x14ac:dyDescent="0.25">
      <c r="B77" s="3"/>
      <c r="G77" s="2"/>
    </row>
    <row r="78" spans="2:7" ht="15.75" thickBot="1" x14ac:dyDescent="0.3">
      <c r="B78" s="5"/>
      <c r="C78" s="6"/>
      <c r="D78" s="6"/>
      <c r="E78" s="6"/>
      <c r="F78" s="6"/>
      <c r="G78" s="7"/>
    </row>
    <row r="80" spans="2:7" x14ac:dyDescent="0.25">
      <c r="B80" t="s">
        <v>60</v>
      </c>
    </row>
  </sheetData>
  <mergeCells count="77">
    <mergeCell ref="C1:F1"/>
    <mergeCell ref="B37:C37"/>
    <mergeCell ref="B43:C43"/>
    <mergeCell ref="B47:C47"/>
    <mergeCell ref="G27:G4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58:G61"/>
    <mergeCell ref="B3:C3"/>
    <mergeCell ref="G2:G3"/>
    <mergeCell ref="B27:F27"/>
    <mergeCell ref="G4:G14"/>
    <mergeCell ref="G49:G53"/>
    <mergeCell ref="D10:F10"/>
    <mergeCell ref="B53:C53"/>
    <mergeCell ref="B29:C29"/>
    <mergeCell ref="B30:C30"/>
    <mergeCell ref="B36:C36"/>
    <mergeCell ref="B2:F2"/>
    <mergeCell ref="B10:C10"/>
    <mergeCell ref="B11:C11"/>
    <mergeCell ref="B42:C42"/>
    <mergeCell ref="B55:G56"/>
    <mergeCell ref="B39:C39"/>
    <mergeCell ref="B40:C40"/>
    <mergeCell ref="B38:C38"/>
    <mergeCell ref="D9:F9"/>
    <mergeCell ref="B31:C31"/>
    <mergeCell ref="D4:F4"/>
    <mergeCell ref="D5:F5"/>
    <mergeCell ref="B14:C14"/>
    <mergeCell ref="B28:C28"/>
    <mergeCell ref="B12:C12"/>
    <mergeCell ref="B15:C15"/>
    <mergeCell ref="D15:F15"/>
    <mergeCell ref="B25:C25"/>
    <mergeCell ref="D25:F25"/>
    <mergeCell ref="B61:D61"/>
    <mergeCell ref="B32:C32"/>
    <mergeCell ref="B49:F49"/>
    <mergeCell ref="B50:C50"/>
    <mergeCell ref="D14:F14"/>
    <mergeCell ref="B51:B52"/>
    <mergeCell ref="B59:D59"/>
    <mergeCell ref="B58:F58"/>
    <mergeCell ref="B60:D60"/>
    <mergeCell ref="B33:C33"/>
    <mergeCell ref="B44:C44"/>
    <mergeCell ref="B35:C35"/>
    <mergeCell ref="B34:C34"/>
    <mergeCell ref="B46:C46"/>
    <mergeCell ref="B45:C45"/>
    <mergeCell ref="B41:C41"/>
    <mergeCell ref="G15:G25"/>
    <mergeCell ref="B16:C16"/>
    <mergeCell ref="D16:F16"/>
    <mergeCell ref="B17:B20"/>
    <mergeCell ref="D17:F17"/>
    <mergeCell ref="D18:F18"/>
    <mergeCell ref="D19:F19"/>
    <mergeCell ref="D20:F20"/>
    <mergeCell ref="B21:C21"/>
    <mergeCell ref="D21:F21"/>
    <mergeCell ref="B22:C22"/>
    <mergeCell ref="D22:F22"/>
    <mergeCell ref="B23:C23"/>
    <mergeCell ref="D23:F23"/>
    <mergeCell ref="D24:F24"/>
  </mergeCells>
  <dataValidations count="34">
    <dataValidation type="list" allowBlank="1" showInputMessage="1" showErrorMessage="1" sqref="D4:F4 D15:F15" xr:uid="{00000000-0002-0000-0000-000000000000}">
      <formula1>"VF,VM,VX, DB-5000"</formula1>
    </dataValidation>
    <dataValidation type="list" allowBlank="1" showInputMessage="1" showErrorMessage="1" sqref="D5:F5 D16:F16" xr:uid="{00000000-0002-0000-0000-000001000000}">
      <formula1>"FRONT,WALK-IN,REAR"</formula1>
    </dataValidation>
    <dataValidation type="list" errorStyle="warning" allowBlank="1" showInputMessage="1" showErrorMessage="1" sqref="D6:F6 D17:F17" xr:uid="{00000000-0002-0000-0000-000002000000}">
      <formula1>"FULL COLOR, MONOCHROME, Red-Green"</formula1>
    </dataValidation>
    <dataValidation type="list" errorStyle="warning" allowBlank="1" showInputMessage="1" showErrorMessage="1" sqref="D8:F8 D19:F19" xr:uid="{00000000-0002-0000-0000-000003000000}">
      <formula1>"?,9X5,9X15,16X16,24X16, 18X18"</formula1>
    </dataValidation>
    <dataValidation type="list" errorStyle="warning" allowBlank="1" showInputMessage="1" showErrorMessage="1" sqref="I9 H8 I20 H19" xr:uid="{00000000-0002-0000-0000-000004000000}">
      <formula1>"20,34,46,66"</formula1>
    </dataValidation>
    <dataValidation type="list" allowBlank="1" showInputMessage="1" showErrorMessage="1" sqref="D12:F12 D23:F23" xr:uid="{00000000-0002-0000-0000-000005000000}">
      <formula1>"FULL MATRIX,LINE MATRIX"</formula1>
    </dataValidation>
    <dataValidation type="list" allowBlank="1" showInputMessage="1" showErrorMessage="1" sqref="D7:F7 D18:F18" xr:uid="{00000000-0002-0000-0000-000006000000}">
      <formula1>"GEN 4 (24 VOLT BUS), ANTAIOS (DVX)"</formula1>
    </dataValidation>
    <dataValidation type="list" allowBlank="1" showInputMessage="1" showErrorMessage="1" sqref="B50:C50" xr:uid="{00000000-0002-0000-0000-000008000000}">
      <formula1>"DOOR SWITCH 2 (TC),'"</formula1>
    </dataValidation>
    <dataValidation type="list" allowBlank="1" showInputMessage="1" showErrorMessage="1" sqref="D45" xr:uid="{00000000-0002-0000-0000-000009000000}">
      <formula1>"?,YES,NO"</formula1>
    </dataValidation>
    <dataValidation type="list" allowBlank="1" showInputMessage="1" showErrorMessage="1" sqref="D38" xr:uid="{00000000-0002-0000-0000-00000A000000}">
      <formula1>"0,1"</formula1>
    </dataValidation>
    <dataValidation type="list" allowBlank="1" showInputMessage="1" showErrorMessage="1" sqref="D44" xr:uid="{00000000-0002-0000-0000-00000B000000}">
      <formula1>"YES,NO"</formula1>
    </dataValidation>
    <dataValidation type="list" errorStyle="warning" allowBlank="1" showInputMessage="1" showErrorMessage="1" sqref="D41:D43" xr:uid="{00000000-0002-0000-0000-00000C000000}">
      <formula1>"YES,NO"</formula1>
    </dataValidation>
    <dataValidation type="list" errorStyle="warning" allowBlank="1" showInputMessage="1" showErrorMessage="1" sqref="D14:F14 D25:F25" xr:uid="{00000000-0002-0000-0000-00000D000000}">
      <formula1>"ROWS,BAYS"</formula1>
    </dataValidation>
    <dataValidation type="list" allowBlank="1" showInputMessage="1" showErrorMessage="1" sqref="B51:B52" xr:uid="{D3110D93-9F5B-42FE-9B28-D3CD124134B4}">
      <formula1>"',UPS"</formula1>
    </dataValidation>
    <dataValidation type="list" errorStyle="warning" allowBlank="1" showInputMessage="1" showErrorMessage="1" sqref="D35" xr:uid="{00000000-0002-0000-0000-000017000000}">
      <formula1>"NO,?,1,2,3,4,5,6,7,8"</formula1>
    </dataValidation>
    <dataValidation type="list" errorStyle="warning" allowBlank="1" showInputMessage="1" showErrorMessage="1" sqref="D40" xr:uid="{00000000-0002-0000-0000-000018000000}">
      <formula1>"1,2,3,4,5,6,7,8,9,10"</formula1>
    </dataValidation>
    <dataValidation type="list" errorStyle="warning" allowBlank="1" showInputMessage="1" showErrorMessage="1" sqref="D39" xr:uid="{898E5058-73A8-4AE6-8AB7-5548C3882317}">
      <formula1>"NO,1,2,3,4,5,6,7,8,9,10"</formula1>
    </dataValidation>
    <dataValidation type="list" errorStyle="warning" allowBlank="1" showInputMessage="1" showErrorMessage="1" sqref="D46" xr:uid="{00000000-0002-0000-0000-00001A000000}">
      <formula1>"1,2"</formula1>
    </dataValidation>
    <dataValidation type="list" errorStyle="warning" allowBlank="1" showInputMessage="1" showErrorMessage="1" sqref="D47:D4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9" xr:uid="{B178BB37-4C26-44B9-BD55-9C524386AABA}">
      <formula1>"'--,CAN - 30000,I/O"</formula1>
    </dataValidation>
    <dataValidation type="list" allowBlank="1" showInputMessage="1" sqref="D52" xr:uid="{F538E3B2-DB1C-4922-BC33-CDBE152A1F64}">
      <formula1>"',Percent - 50%, Watts - 1800, Watts - 1100, Watts - 650"</formula1>
    </dataValidation>
    <dataValidation type="list" allowBlank="1" showInputMessage="1" sqref="D51" xr:uid="{A9F67C5B-C82B-4B58-A302-F2B56EA8B13A}">
      <formula1>"', 'By Brightness %, By Power"</formula1>
    </dataValidation>
    <dataValidation type="list" errorStyle="warning" allowBlank="1" showInputMessage="1" showErrorMessage="1" sqref="C51" xr:uid="{0E51D29D-3196-44C1-A2A4-10C3D58773AE}">
      <formula1>"',ALPHA FXM SERIES,TRIPPLITE,Generic UPS"</formula1>
    </dataValidation>
    <dataValidation type="list" allowBlank="1" showInputMessage="1" sqref="C52" xr:uid="{DE59AC47-0DA0-49B4-8080-4FED488D1DD2}">
      <formula1>"',Control equipment,Entire display"</formula1>
    </dataValidation>
    <dataValidation type="list" allowBlank="1" showInputMessage="1" showErrorMessage="1" sqref="E51" xr:uid="{86CCF2F9-EF01-4F34-A2F0-ED10C0321B1B}">
      <formula1>"',1 Hour,2 Hour,3 Hour, 4 Hour,5 Hour"</formula1>
    </dataValidation>
    <dataValidation type="list" allowBlank="1" showInputMessage="1" showErrorMessage="1" sqref="E52" xr:uid="{59F768F4-5B32-49C8-B512-13B80A74480D}">
      <formula1>"', Serial,Ethernet"</formula1>
    </dataValidation>
    <dataValidation type="list" allowBlank="1" showInputMessage="1" showErrorMessage="1" sqref="F51" xr:uid="{0950F301-ABAE-4881-9CCA-4AAD8959A5D8}">
      <formula1>"', Auxiliary, Default IP, Specify IP"</formula1>
    </dataValidation>
    <dataValidation type="list" allowBlank="1" showInputMessage="1" showErrorMessage="1" sqref="F36:F3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36:D37" xr:uid="{369330D6-3538-4F2F-86BE-F756D66C4855}">
      <formula1>"YES, NO"</formula1>
    </dataValidation>
    <dataValidation type="list" allowBlank="1" showInputMessage="1" showErrorMessage="1" sqref="F38" xr:uid="{A4631BC6-8D6C-4B26-99E2-43D648D54ED3}">
      <formula1>"', CONNECT TO MODULE - NO, CONNECT TO MODULE - YES"</formula1>
    </dataValidation>
    <dataValidation type="list" allowBlank="1" showInputMessage="1" showErrorMessage="1" sqref="F35" xr:uid="{9CFA4A16-C143-43C4-9217-2E86C67894F7}">
      <formula1>"?, IN SIGN - YES, IN SIGN - NO"</formula1>
    </dataValidation>
    <dataValidation type="list" allowBlank="1" showInputMessage="1" showErrorMessage="1" sqref="E45" xr:uid="{C7214D23-9C45-48C8-ABED-B4B837C63862}">
      <formula1>"',Alternate, Synchronize"</formula1>
    </dataValidation>
    <dataValidation type="list" allowBlank="1" showInputMessage="1" showErrorMessage="1" sqref="B53:C53" xr:uid="{7EE7026E-F99F-4649-BC4F-167E34B06DF5}">
      <formula1>"',MINI DC I/O 3"</formula1>
    </dataValidation>
    <dataValidation type="list" errorStyle="information" allowBlank="1" showInputMessage="1" showErrorMessage="1" sqref="D9:F9 D20:F20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C28051</OrderProject_x0020_ID>
    <DocNumber xmlns="2cc016c5-161d-4d6b-a532-6cf687f4a3ab">DD5564357</DocNumber>
    <Rev xmlns="2cc016c5-161d-4d6b-a532-6cf687f4a3ab">00</Rev>
    <_dlc_DocId xmlns="b479dd50-8d7e-4b78-9fb1-00cf65781f6b">75D2Y5VYC55K-1220653723-63867</_dlc_DocId>
    <_dlc_DocIdUrl xmlns="b479dd50-8d7e-4b78-9fb1-00cf65781f6b">
      <Url>https://daktronics.sharepoint.com/sites/docs-engineering/_layouts/15/DocIdRedir.aspx?ID=75D2Y5VYC55K-1220653723-63867</Url>
      <Description>75D2Y5VYC55K-1220653723-63867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E34D6-C359-4420-AF29-7FAA7E4E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cdae4ca2-47b8-467c-a804-ebae05ca0c7f"/>
    <ds:schemaRef ds:uri="2cc016c5-161d-4d6b-a532-6cf687f4a3ab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ECC93A-9CF5-4BFA-A196-AE5C87FD836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VF-2420-64X352-20-RGB G4 (Sign Split into 2 64x176 Signs)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2025-01-28T15:26:57Z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c7de82e6-9136-405f-8844-392e8fd07c54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