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E782EABB-5D6F-47A7-8C3D-D1B00596C003}" xr6:coauthVersionLast="44" xr6:coauthVersionMax="44" xr10:uidLastSave="{00000000-0000-0000-0000-000000000000}"/>
  <bookViews>
    <workbookView xWindow="7740" yWindow="2280" windowWidth="1215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F37" i="1" l="1"/>
  <c r="F43" i="1"/>
  <c r="F42" i="1"/>
  <c r="F41" i="1"/>
  <c r="F40" i="1"/>
  <c r="F39" i="1"/>
  <c r="F38" i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<sst xmlns="http://schemas.openxmlformats.org/spreadsheetml/2006/main" count="173" uniqueCount="115">
  <si>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</si>
  <si>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</si>
  <si>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</si>
  <si>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</si>
  <si>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</si>
  <si>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</si>
  <si>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</si>
  <si>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</si>
  <si>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</si>
  <si>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</si>
  <si>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</si>
  <si>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</si>
  <si>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</si>
  <si>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</si>
  <si>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</si>
  <si>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</si>
  <si>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</si>
  <si>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</si>
  <si>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</si>
  <si>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</si>
  <si>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</si>
  <si>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YES</t>
  </si>
  <si>
    <t>--</t>
  </si>
  <si>
    <t>Reference Drawings</t>
  </si>
  <si>
    <t>TRANSLATION TABLE</t>
  </si>
  <si>
    <t>CONTROLLER CONFIGURATION PACKAGE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</si>
  <si>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</si>
  <si>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</si>
  <si>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</si>
  <si>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</si>
  <si>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</si>
  <si>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</si>
  <si>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</si>
  <si>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</si>
  <si>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</si>
  <si>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</si>
  <si>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</si>
  <si>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</si>
  <si>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</si>
  <si>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</si>
  <si>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</si>
  <si>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</si>
  <si>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</si>
  <si>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</si>
  <si>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</si>
  <si>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</si>
  <si>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</si>
  <si>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</si>
  <si>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</si>
  <si>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</si>
  <si>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</si>
  <si>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</si>
  <si>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</si>
  <si>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NOT CONNECTED TO MODULE</t>
  </si>
  <si>
    <t>LOW TEMP (LT)</t>
  </si>
  <si>
    <t>HAS BEACONS</t>
  </si>
  <si>
    <t>HAS SURGE SUPPRESSORS</t>
  </si>
  <si>
    <t>WIRING LAYOUT</t>
  </si>
  <si>
    <t>BAYS</t>
  </si>
  <si>
    <t>DD4562989</t>
  </si>
  <si>
    <t>C28160 Dynniq Tii Ireland, Site Config, VF-2369-96X384-20-RGB</t>
  </si>
  <si>
    <t>16X16</t>
  </si>
  <si>
    <t>Gen IV (Default)</t>
  </si>
  <si>
    <t>Fiber Routing, PLR and AC Power Entrance, VF-23XX</t>
  </si>
  <si>
    <t>DWG-3612835</t>
  </si>
  <si>
    <t>SATA Routing, PLR and Power Entrance Locations</t>
  </si>
  <si>
    <t>DWG-3612838</t>
  </si>
  <si>
    <t>Light Sensor Assembly and Installation, VF-23**</t>
  </si>
  <si>
    <t>DWG-3788300</t>
  </si>
  <si>
    <t>Site Riser, One Sign, Section 101/201, One TC, VFC, 230 VAC</t>
  </si>
  <si>
    <t>DWG-3798861</t>
  </si>
  <si>
    <t>Final Assembly Details, VF-23**</t>
  </si>
  <si>
    <t>DWG-3916210</t>
  </si>
  <si>
    <t>Shop Drawing, VF-2369-96x384-20-RGB, 6x24 Modules, MS3</t>
  </si>
  <si>
    <t>DWG-4238654</t>
  </si>
  <si>
    <t>Structure, Mounting, VF-2360-6x24, MS3, 9.675m Gantry</t>
  </si>
  <si>
    <t>DWG-4238655</t>
  </si>
  <si>
    <t>DWG-4239158</t>
  </si>
  <si>
    <t>Detail, Bottom Infill Plate Mounting, VF-2360, MS3</t>
  </si>
  <si>
    <t>DWG-4286906</t>
  </si>
  <si>
    <t>Component Layout, Top 201 Section, Front View, 4x26</t>
  </si>
  <si>
    <t>DWG-4556655</t>
  </si>
  <si>
    <t>Component Layout, Bottom 101 Section, Front View, 4x26</t>
  </si>
  <si>
    <t>DWG-4556091</t>
  </si>
  <si>
    <t>Schematic, Power Supply Group, Four High, Three Full Bays, BRD</t>
  </si>
  <si>
    <t>DWG-4557577</t>
  </si>
  <si>
    <t>Schematic, Power Supply Group, Four High, Three Full Bays and Fan, BRD</t>
  </si>
  <si>
    <t>DWG-4557863</t>
  </si>
  <si>
    <t>Schematic, Power Supply Group, Four High, Two Full/One Partial Bay, Fan</t>
  </si>
  <si>
    <t>DWG-4557887</t>
  </si>
  <si>
    <t>Schematic, Signal, CAN Network, One I/O with Extensions</t>
  </si>
  <si>
    <t>DWG-4559671</t>
  </si>
  <si>
    <t>Schematic, I/O Board, Nine Fans, DD, Four Beacons</t>
  </si>
  <si>
    <t>DWG-4559776</t>
  </si>
  <si>
    <t>Schematic, Beacon Controller</t>
  </si>
  <si>
    <t>DWG-4559963</t>
  </si>
  <si>
    <t>Schematic, Power Entrance, 120 or 240 VAC</t>
  </si>
  <si>
    <t>DWG-4561600</t>
  </si>
  <si>
    <t>Component Layout, Bottom 101 Section, Rear View, 4x26</t>
  </si>
  <si>
    <t>DWG-4566937</t>
  </si>
  <si>
    <t>Component Layout, Top 201 Section, Rear View, 4x26</t>
  </si>
  <si>
    <t>DWG-4566973</t>
  </si>
  <si>
    <t>Assembly, Power Entrance Box VF-23*9</t>
  </si>
  <si>
    <t>DWG-4568622</t>
  </si>
  <si>
    <t>Assembly, Power Distribution, 230, MD, BX, VF-23*9</t>
  </si>
  <si>
    <t>DWG-4580884</t>
  </si>
  <si>
    <t>Assembly, Power Distribution, 230, MD, TX, VF-23*9</t>
  </si>
  <si>
    <t xml:space="preserve">DWG-4580885 </t>
  </si>
  <si>
    <t>Assembly, Beacon Controller, VF-2369</t>
  </si>
  <si>
    <t>DWG-4596837</t>
  </si>
  <si>
    <t>Border, 12.48”, Beacons, VF-2369-96x384-20-RGB</t>
  </si>
  <si>
    <t>DWG-4603283</t>
  </si>
  <si>
    <t>Installation, Beacon, 8", VF-2369</t>
  </si>
  <si>
    <t>DWG-4603286</t>
  </si>
  <si>
    <t>ER-4622064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</si>
</sst>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9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59</v>
      </c>
      <c r="D1" s="40" t="s">
        <v>60</v>
      </c>
      <c r="E1" s="40"/>
      <c r="F1" s="40"/>
      <c r="G1" t="s">
        <v>34</v>
      </c>
    </row>
    <row r="2" spans="2:7" x14ac:dyDescent="0.25">
      <c r="B2" s="61" t="s">
        <v>0</v>
      </c>
      <c r="C2" s="62"/>
      <c r="D2" s="62"/>
      <c r="E2" s="62"/>
      <c r="F2" s="63"/>
      <c r="G2" s="77" t="s">
        <v>28</v>
      </c>
    </row>
    <row r="3" spans="2:7" ht="15.75" thickBot="1" x14ac:dyDescent="0.3">
      <c r="B3" s="71" t="s">
        <v>1</v>
      </c>
      <c r="C3" s="72"/>
      <c r="D3" s="75" t="s">
        <v>2</v>
      </c>
      <c r="E3" s="72"/>
      <c r="F3" s="76"/>
      <c r="G3" s="78"/>
    </row>
    <row r="4" spans="2:7" x14ac:dyDescent="0.25">
      <c r="B4" s="22" t="s">
        <v>3</v>
      </c>
      <c r="C4" s="21"/>
      <c r="D4" s="60" t="s">
        <v>30</v>
      </c>
      <c r="E4" s="60"/>
      <c r="F4" s="60"/>
      <c r="G4" s="57">
        <v>1</v>
      </c>
    </row>
    <row r="5" spans="2:7" x14ac:dyDescent="0.25">
      <c r="B5" s="22" t="s">
        <v>4</v>
      </c>
      <c r="C5" s="21"/>
      <c r="D5" s="60" t="s">
        <v>20</v>
      </c>
      <c r="E5" s="60"/>
      <c r="F5" s="60"/>
      <c r="G5" s="58"/>
    </row>
    <row r="6" spans="2:7" x14ac:dyDescent="0.25">
      <c r="B6" s="52" t="s">
        <v>5</v>
      </c>
      <c r="C6" s="21" t="s">
        <v>6</v>
      </c>
      <c r="D6" s="60" t="s">
        <v>35</v>
      </c>
      <c r="E6" s="60"/>
      <c r="F6" s="60"/>
      <c r="G6" s="58"/>
    </row>
    <row r="7" spans="2:7" x14ac:dyDescent="0.25">
      <c r="B7" s="52"/>
      <c r="C7" s="21" t="s">
        <v>7</v>
      </c>
      <c r="D7" s="60" t="s">
        <v>36</v>
      </c>
      <c r="E7" s="60"/>
      <c r="F7" s="60"/>
      <c r="G7" s="58"/>
    </row>
    <row r="8" spans="2:7" x14ac:dyDescent="0.25">
      <c r="B8" s="52"/>
      <c r="C8" s="21" t="s">
        <v>8</v>
      </c>
      <c r="D8" s="60" t="s">
        <v>61</v>
      </c>
      <c r="E8" s="60"/>
      <c r="F8" s="60"/>
      <c r="G8" s="58"/>
    </row>
    <row r="9" spans="2:7" x14ac:dyDescent="0.25">
      <c r="B9" s="52"/>
      <c r="C9" s="21" t="s">
        <v>9</v>
      </c>
      <c r="D9" s="74">
        <f>IF(D8="16x16",20,IF(D8="20x20",16,IF(D8="25x25",13,"FALSE")))</f>
        <v>20</v>
      </c>
      <c r="E9" s="74"/>
      <c r="F9" s="74"/>
      <c r="G9" s="58"/>
    </row>
    <row r="10" spans="2:7" x14ac:dyDescent="0.25">
      <c r="B10" s="73" t="s">
        <v>10</v>
      </c>
      <c r="C10" s="60"/>
      <c r="D10" s="74">
        <v>96</v>
      </c>
      <c r="E10" s="74"/>
      <c r="F10" s="74"/>
      <c r="G10" s="58"/>
    </row>
    <row r="11" spans="2:7" x14ac:dyDescent="0.25">
      <c r="B11" s="73" t="s">
        <v>11</v>
      </c>
      <c r="C11" s="60"/>
      <c r="D11" s="74">
        <v>384</v>
      </c>
      <c r="E11" s="74"/>
      <c r="F11" s="74"/>
      <c r="G11" s="58"/>
    </row>
    <row r="12" spans="2:7" x14ac:dyDescent="0.25">
      <c r="B12" s="73" t="s">
        <v>12</v>
      </c>
      <c r="C12" s="60"/>
      <c r="D12" s="60" t="s">
        <v>14</v>
      </c>
      <c r="E12" s="60"/>
      <c r="F12" s="60"/>
      <c r="G12" s="58"/>
    </row>
    <row r="13" spans="2:7" ht="15.75" thickBot="1" x14ac:dyDescent="0.3">
      <c r="B13" s="66" t="s">
        <v>13</v>
      </c>
      <c r="C13" s="67"/>
      <c r="D13" s="45">
        <v>2</v>
      </c>
      <c r="E13" s="45"/>
      <c r="F13" s="45"/>
      <c r="G13" s="58"/>
    </row>
    <row r="14" spans="2:7" ht="15.75" thickBot="1" x14ac:dyDescent="0.3">
      <c r="B14" s="66" t="s">
        <v>57</v>
      </c>
      <c r="C14" s="67"/>
      <c r="D14" s="45" t="s">
        <v>58</v>
      </c>
      <c r="E14" s="45"/>
      <c r="F14" s="45"/>
      <c r="G14" s="59"/>
    </row>
    <row r="15" spans="2:7" ht="15.75" thickBot="1" x14ac:dyDescent="0.3"/>
    <row r="16" spans="2:7" x14ac:dyDescent="0.25">
      <c r="B16" s="61" t="s">
        <v>15</v>
      </c>
      <c r="C16" s="62"/>
      <c r="D16" s="62"/>
      <c r="E16" s="62"/>
      <c r="F16" s="63"/>
      <c r="G16" s="79">
        <v>1</v>
      </c>
    </row>
    <row r="17" spans="2:7" x14ac:dyDescent="0.25">
      <c r="B17" s="53" t="s">
        <v>1</v>
      </c>
      <c r="C17" s="54"/>
      <c r="D17" s="15" t="s">
        <v>2</v>
      </c>
      <c r="E17" s="15" t="s">
        <v>16</v>
      </c>
      <c r="F17" s="15" t="s">
        <v>17</v>
      </c>
      <c r="G17" s="80"/>
    </row>
    <row r="18" spans="2:7" x14ac:dyDescent="0.25">
      <c r="B18" s="26" t="s">
        <v>47</v>
      </c>
      <c r="C18" s="25"/>
      <c r="D18" s="21" t="s">
        <v>37</v>
      </c>
      <c r="E18" s="21" t="s">
        <v>18</v>
      </c>
      <c r="F18" s="21" t="s">
        <v>19</v>
      </c>
      <c r="G18" s="80"/>
    </row>
    <row r="19" spans="2:7" x14ac:dyDescent="0.25">
      <c r="B19" s="82" t="s">
        <v>48</v>
      </c>
      <c r="C19" s="83"/>
      <c r="D19" s="21" t="s">
        <v>5</v>
      </c>
      <c r="E19" s="21" t="s">
        <v>18</v>
      </c>
      <c r="F19" s="21" t="s">
        <v>19</v>
      </c>
      <c r="G19" s="80"/>
    </row>
    <row r="20" spans="2:7" x14ac:dyDescent="0.25">
      <c r="B20" s="26" t="s">
        <v>49</v>
      </c>
      <c r="C20" s="25"/>
      <c r="D20" s="21" t="s">
        <v>33</v>
      </c>
      <c r="E20" s="21" t="s">
        <v>18</v>
      </c>
      <c r="F20" s="21" t="s">
        <v>19</v>
      </c>
      <c r="G20" s="80"/>
    </row>
    <row r="21" spans="2:7" x14ac:dyDescent="0.25">
      <c r="B21" s="26" t="s">
        <v>50</v>
      </c>
      <c r="C21" s="25"/>
      <c r="D21" s="28" t="s">
        <v>33</v>
      </c>
      <c r="E21" s="16" t="s">
        <v>22</v>
      </c>
      <c r="F21" s="21" t="s">
        <v>19</v>
      </c>
      <c r="G21" s="80"/>
    </row>
    <row r="22" spans="2:7" x14ac:dyDescent="0.25">
      <c r="B22" s="26" t="s">
        <v>38</v>
      </c>
      <c r="C22" s="25"/>
      <c r="D22" s="31" t="s">
        <v>21</v>
      </c>
      <c r="E22" s="31" t="s">
        <v>22</v>
      </c>
      <c r="F22" s="23" t="s">
        <v>22</v>
      </c>
      <c r="G22" s="80"/>
    </row>
    <row r="23" spans="2:7" x14ac:dyDescent="0.25">
      <c r="B23" s="26" t="s">
        <v>39</v>
      </c>
      <c r="C23" s="25"/>
      <c r="D23" s="31" t="s">
        <v>33</v>
      </c>
      <c r="E23" s="31" t="s">
        <v>22</v>
      </c>
      <c r="F23" s="23" t="s">
        <v>22</v>
      </c>
      <c r="G23" s="80"/>
    </row>
    <row r="24" spans="2:7" x14ac:dyDescent="0.25">
      <c r="B24" s="26" t="s">
        <v>51</v>
      </c>
      <c r="C24" s="25"/>
      <c r="D24" s="16" t="s">
        <v>52</v>
      </c>
      <c r="E24" s="16" t="s">
        <v>22</v>
      </c>
      <c r="F24" s="23" t="s">
        <v>53</v>
      </c>
      <c r="G24" s="80"/>
    </row>
    <row r="25" spans="2:7" x14ac:dyDescent="0.25">
      <c r="B25" s="26" t="s">
        <v>40</v>
      </c>
      <c r="C25" s="25"/>
      <c r="D25" s="28" t="s">
        <v>33</v>
      </c>
      <c r="E25" s="16" t="s">
        <v>22</v>
      </c>
      <c r="F25" s="23" t="s">
        <v>22</v>
      </c>
      <c r="G25" s="80"/>
    </row>
    <row r="26" spans="2:7" x14ac:dyDescent="0.25">
      <c r="B26" s="26" t="s">
        <v>41</v>
      </c>
      <c r="C26" s="25"/>
      <c r="D26" s="27" t="s">
        <v>21</v>
      </c>
      <c r="E26" s="16" t="s">
        <v>22</v>
      </c>
      <c r="F26" s="23" t="s">
        <v>22</v>
      </c>
      <c r="G26" s="80"/>
    </row>
    <row r="27" spans="2:7" x14ac:dyDescent="0.25">
      <c r="B27" s="26" t="s">
        <v>42</v>
      </c>
      <c r="C27" s="25"/>
      <c r="D27" s="33" t="s">
        <v>54</v>
      </c>
      <c r="E27" s="31"/>
      <c r="F27" s="23"/>
      <c r="G27" s="80"/>
    </row>
    <row r="28" spans="2:7" x14ac:dyDescent="0.25">
      <c r="B28" s="26" t="s">
        <v>43</v>
      </c>
      <c r="C28" s="25"/>
      <c r="D28" s="24" t="s">
        <v>33</v>
      </c>
      <c r="E28" s="16" t="s">
        <v>22</v>
      </c>
      <c r="F28" s="23" t="s">
        <v>22</v>
      </c>
      <c r="G28" s="80"/>
    </row>
    <row r="29" spans="2:7" x14ac:dyDescent="0.25">
      <c r="B29" s="26" t="s">
        <v>44</v>
      </c>
      <c r="C29" s="25"/>
      <c r="D29" s="24" t="s">
        <v>33</v>
      </c>
      <c r="E29" s="16" t="s">
        <v>22</v>
      </c>
      <c r="F29" s="23" t="s">
        <v>22</v>
      </c>
      <c r="G29" s="80"/>
    </row>
    <row r="30" spans="2:7" x14ac:dyDescent="0.25">
      <c r="B30" s="29" t="s">
        <v>32</v>
      </c>
      <c r="C30" s="30"/>
      <c r="D30" s="27" t="s">
        <v>33</v>
      </c>
      <c r="E30" s="28" t="s">
        <v>22</v>
      </c>
      <c r="F30" s="23" t="s">
        <v>22</v>
      </c>
      <c r="G30" s="80"/>
    </row>
    <row r="31" spans="2:7" x14ac:dyDescent="0.25">
      <c r="B31" s="26" t="s">
        <v>45</v>
      </c>
      <c r="C31" s="25"/>
      <c r="D31" s="24" t="s">
        <v>21</v>
      </c>
      <c r="E31" s="16" t="s">
        <v>22</v>
      </c>
      <c r="F31" s="23" t="s">
        <v>22</v>
      </c>
      <c r="G31" s="80"/>
    </row>
    <row r="32" spans="2:7" x14ac:dyDescent="0.25">
      <c r="B32" s="26" t="s">
        <v>55</v>
      </c>
      <c r="C32" s="25"/>
      <c r="D32" s="39" t="s">
        <v>21</v>
      </c>
      <c r="E32" s="16" t="s">
        <v>22</v>
      </c>
      <c r="F32" s="23" t="s">
        <v>22</v>
      </c>
      <c r="G32" s="80"/>
    </row>
    <row r="33" spans="2:7" x14ac:dyDescent="0.25">
      <c r="B33" s="26" t="s">
        <v>56</v>
      </c>
      <c r="C33" s="38"/>
      <c r="D33" s="31" t="s">
        <v>52</v>
      </c>
      <c r="E33" s="35" t="s">
        <v>22</v>
      </c>
      <c r="F33" s="36" t="s">
        <v>22</v>
      </c>
      <c r="G33" s="80"/>
    </row>
    <row r="34" spans="2:7" ht="15.75" thickBot="1" x14ac:dyDescent="0.3">
      <c r="B34" s="6" t="s">
        <v>46</v>
      </c>
      <c r="C34" s="34"/>
      <c r="D34" s="14" t="s">
        <v>62</v>
      </c>
      <c r="E34" s="32" t="s">
        <v>22</v>
      </c>
      <c r="F34" s="37" t="s">
        <v>22</v>
      </c>
      <c r="G34" s="81"/>
    </row>
    <row r="35" spans="2:7" x14ac:dyDescent="0.25">
      <c r="B35" s="61" t="s">
        <v>29</v>
      </c>
      <c r="C35" s="62"/>
      <c r="D35" s="62"/>
      <c r="E35" s="62"/>
      <c r="F35" s="63"/>
      <c r="G35" s="57">
        <v>1</v>
      </c>
    </row>
    <row r="36" spans="2:7" x14ac:dyDescent="0.25">
      <c r="B36" s="64"/>
      <c r="C36" s="65"/>
      <c r="D36" s="16" t="str">
        <f>IF(B36="DOOR SWITCH 2 (TC)",1,"N/A")</f>
        <v>N/A</v>
      </c>
      <c r="E36" s="16" t="str">
        <f>IF(B36="DOOR SWITCH 2 (TC)",1,"N/A")</f>
        <v>N/A</v>
      </c>
      <c r="F36" s="17" t="str">
        <f>IF(B36="DOOR SWITCH 2 (TC)","VIP 1","N/A")</f>
        <v>N/A</v>
      </c>
      <c r="G36" s="58"/>
    </row>
    <row r="37" spans="2:7" x14ac:dyDescent="0.25">
      <c r="B37" s="19"/>
      <c r="C37" s="18"/>
      <c r="D37" s="16" t="s">
        <v>27</v>
      </c>
      <c r="E37" s="16" t="s">
        <v>22</v>
      </c>
      <c r="F37" s="17" t="str">
        <f>IF(B37="UPS","AUXILARY","N/A")</f>
        <v>N/A</v>
      </c>
      <c r="G37" s="58"/>
    </row>
    <row r="38" spans="2:7" x14ac:dyDescent="0.25">
      <c r="B38" s="49"/>
      <c r="C38" s="44"/>
      <c r="D38" s="16" t="s">
        <v>22</v>
      </c>
      <c r="E38" s="16" t="s">
        <v>22</v>
      </c>
      <c r="F38" s="17" t="str">
        <f>IF(B38="MINI DC I/O 1","ON DISPLAY INTERFACE","N/A")</f>
        <v>N/A</v>
      </c>
      <c r="G38" s="58"/>
    </row>
    <row r="39" spans="2:7" x14ac:dyDescent="0.25">
      <c r="B39" s="49"/>
      <c r="C39" s="44"/>
      <c r="D39" s="16" t="s">
        <v>22</v>
      </c>
      <c r="E39" s="16" t="s">
        <v>22</v>
      </c>
      <c r="F39" s="17" t="str">
        <f>IF(B39="MINI DC I/O 2","ON DISPLAY INTERFACE","N/A")</f>
        <v>N/A</v>
      </c>
      <c r="G39" s="58"/>
    </row>
    <row r="40" spans="2:7" x14ac:dyDescent="0.25">
      <c r="B40" s="49"/>
      <c r="C40" s="44"/>
      <c r="D40" s="16" t="s">
        <v>22</v>
      </c>
      <c r="E40" s="16" t="s">
        <v>22</v>
      </c>
      <c r="F40" s="17" t="str">
        <f>IF(B40="MINI DC I/O 3","ON DISPLAY INTERFACE","N/A")</f>
        <v>N/A</v>
      </c>
      <c r="G40" s="58"/>
    </row>
    <row r="41" spans="2:7" x14ac:dyDescent="0.25">
      <c r="B41" s="49" t="s">
        <v>31</v>
      </c>
      <c r="C41" s="44"/>
      <c r="D41" s="16" t="s">
        <v>22</v>
      </c>
      <c r="E41" s="16" t="s">
        <v>22</v>
      </c>
      <c r="F41" s="17" t="str">
        <f>IF(B41="MINI DC I/O 4","ON DISPLAY INTERFACE","N/A")</f>
        <v>N/A</v>
      </c>
      <c r="G41" s="58"/>
    </row>
    <row r="42" spans="2:7" x14ac:dyDescent="0.25">
      <c r="B42" s="49" t="s">
        <v>31</v>
      </c>
      <c r="C42" s="44"/>
      <c r="D42" s="16" t="s">
        <v>22</v>
      </c>
      <c r="E42" s="16" t="s">
        <v>22</v>
      </c>
      <c r="F42" s="17" t="str">
        <f>IF(B42="MINI DC I/O 5","ON DISPLAY INTERFACE","N/A")</f>
        <v>N/A</v>
      </c>
      <c r="G42" s="58"/>
    </row>
    <row r="43" spans="2:7" ht="15.75" thickBot="1" x14ac:dyDescent="0.3">
      <c r="B43" s="55" t="s">
        <v>31</v>
      </c>
      <c r="C43" s="56"/>
      <c r="D43" s="14" t="s">
        <v>22</v>
      </c>
      <c r="E43" s="14" t="s">
        <v>22</v>
      </c>
      <c r="F43" s="20" t="str">
        <f>IF(B43="MINI DC I/O 6","ON DISPLAY INTERFACE","N/A")</f>
        <v>N/A</v>
      </c>
      <c r="G43" s="59"/>
    </row>
    <row r="44" spans="2:7" ht="15.75" thickBot="1" x14ac:dyDescent="0.3">
      <c r="B44" s="2"/>
      <c r="C44" s="13"/>
      <c r="D44" s="13"/>
      <c r="E44" s="12"/>
      <c r="F44" s="5"/>
      <c r="G44" s="9"/>
    </row>
    <row r="45" spans="2:7" x14ac:dyDescent="0.25">
      <c r="B45" s="41" t="s">
        <v>26</v>
      </c>
      <c r="C45" s="42"/>
      <c r="D45" s="42"/>
      <c r="E45" s="42"/>
      <c r="F45" s="42"/>
      <c r="G45" s="68"/>
    </row>
    <row r="46" spans="2:7" x14ac:dyDescent="0.25">
      <c r="B46" s="46" t="s">
        <v>24</v>
      </c>
      <c r="C46" s="47"/>
      <c r="D46" s="48"/>
      <c r="E46" s="43" t="s">
        <v>114</v>
      </c>
      <c r="F46" s="44"/>
      <c r="G46" s="69"/>
    </row>
    <row r="47" spans="2:7" ht="15.75" thickBot="1" x14ac:dyDescent="0.3">
      <c r="B47" s="50" t="s">
        <v>25</v>
      </c>
      <c r="C47" s="51"/>
      <c r="D47" s="51"/>
      <c r="E47" s="45" t="s">
        <v>27</v>
      </c>
      <c r="F47" s="45"/>
      <c r="G47" s="70"/>
    </row>
    <row r="48" spans="2:7" x14ac:dyDescent="0.25">
      <c r="B48" s="2"/>
      <c r="C48" s="13"/>
      <c r="D48" s="13"/>
      <c r="E48" s="12"/>
      <c r="F48" s="5"/>
      <c r="G48" s="9"/>
    </row>
    <row r="49" spans="2:7" x14ac:dyDescent="0.25">
      <c r="B49" s="2"/>
      <c r="C49" s="13"/>
      <c r="D49" s="13"/>
      <c r="E49" s="12"/>
      <c r="F49" s="5"/>
      <c r="G49" s="9"/>
    </row>
    <row r="50" spans="2:7" ht="15.75" thickBot="1" x14ac:dyDescent="0.3"/>
    <row r="51" spans="2:7" x14ac:dyDescent="0.25">
      <c r="B51" s="10" t="s">
        <v>23</v>
      </c>
      <c r="C51" s="11"/>
      <c r="D51" s="11"/>
      <c r="E51" s="11"/>
      <c r="F51" s="11"/>
      <c r="G51" s="1"/>
    </row>
    <row r="52" spans="2:7" x14ac:dyDescent="0.25">
      <c r="B52" s="4" t="s">
        <v>63</v>
      </c>
      <c r="D52" s="2"/>
      <c r="E52" s="2"/>
      <c r="F52" s="2" t="s">
        <v>64</v>
      </c>
      <c r="G52" s="3"/>
    </row>
    <row r="53" spans="2:7" x14ac:dyDescent="0.25">
      <c r="B53" s="4" t="s">
        <v>65</v>
      </c>
      <c r="D53" s="2"/>
      <c r="E53" s="2"/>
      <c r="F53" s="2" t="s">
        <v>66</v>
      </c>
      <c r="G53" s="3"/>
    </row>
    <row r="54" spans="2:7" x14ac:dyDescent="0.25">
      <c r="B54" s="4" t="s">
        <v>67</v>
      </c>
      <c r="D54" s="2"/>
      <c r="E54" s="2"/>
      <c r="F54" s="2" t="s">
        <v>68</v>
      </c>
      <c r="G54" s="3"/>
    </row>
    <row r="55" spans="2:7" x14ac:dyDescent="0.25">
      <c r="B55" s="4" t="s">
        <v>69</v>
      </c>
      <c r="D55" s="2"/>
      <c r="E55" s="2"/>
      <c r="F55" s="2" t="s">
        <v>70</v>
      </c>
      <c r="G55" s="3"/>
    </row>
    <row r="56" spans="2:7" x14ac:dyDescent="0.25">
      <c r="B56" s="4" t="s">
        <v>71</v>
      </c>
      <c r="D56" s="2"/>
      <c r="E56" s="2"/>
      <c r="F56" s="2" t="s">
        <v>72</v>
      </c>
      <c r="G56" s="3"/>
    </row>
    <row r="57" spans="2:7" x14ac:dyDescent="0.25">
      <c r="B57" s="4" t="s">
        <v>73</v>
      </c>
      <c r="D57" s="2"/>
      <c r="E57" s="2"/>
      <c r="F57" s="2" t="s">
        <v>74</v>
      </c>
      <c r="G57" s="3"/>
    </row>
    <row r="58" spans="2:7" x14ac:dyDescent="0.25">
      <c r="B58" s="4" t="s">
        <v>75</v>
      </c>
      <c r="D58" s="2"/>
      <c r="E58" s="2"/>
      <c r="F58" s="2" t="s">
        <v>76</v>
      </c>
      <c r="G58" s="3"/>
    </row>
    <row r="59" spans="2:7" x14ac:dyDescent="0.25">
      <c r="B59" s="4" t="s">
        <v>75</v>
      </c>
      <c r="D59" s="2"/>
      <c r="E59" s="2"/>
      <c r="F59" s="2" t="s">
        <v>77</v>
      </c>
      <c r="G59" s="3"/>
    </row>
    <row r="60" spans="2:7" x14ac:dyDescent="0.25">
      <c r="B60" s="4" t="s">
        <v>78</v>
      </c>
      <c r="D60" s="2"/>
      <c r="E60" s="2"/>
      <c r="F60" s="2" t="s">
        <v>79</v>
      </c>
      <c r="G60" s="3"/>
    </row>
    <row r="61" spans="2:7" x14ac:dyDescent="0.25">
      <c r="B61" s="4" t="s">
        <v>80</v>
      </c>
      <c r="D61" s="2"/>
      <c r="E61" s="2"/>
      <c r="F61" s="2" t="s">
        <v>81</v>
      </c>
      <c r="G61" s="3"/>
    </row>
    <row r="62" spans="2:7" x14ac:dyDescent="0.25">
      <c r="B62" s="4" t="s">
        <v>82</v>
      </c>
      <c r="D62" s="2"/>
      <c r="E62" s="2"/>
      <c r="F62" s="2" t="s">
        <v>83</v>
      </c>
      <c r="G62" s="3"/>
    </row>
    <row r="63" spans="2:7" x14ac:dyDescent="0.25">
      <c r="B63" s="4" t="s">
        <v>84</v>
      </c>
      <c r="D63" s="2"/>
      <c r="E63" s="2"/>
      <c r="F63" s="2" t="s">
        <v>85</v>
      </c>
      <c r="G63" s="3"/>
    </row>
    <row r="64" spans="2:7" x14ac:dyDescent="0.25">
      <c r="B64" s="4" t="s">
        <v>86</v>
      </c>
      <c r="D64" s="2"/>
      <c r="E64" s="2"/>
      <c r="F64" s="2" t="s">
        <v>87</v>
      </c>
      <c r="G64" s="3"/>
    </row>
    <row r="65" spans="2:7" x14ac:dyDescent="0.25">
      <c r="B65" s="4" t="s">
        <v>88</v>
      </c>
      <c r="C65" s="2"/>
      <c r="D65" s="2"/>
      <c r="E65" s="2"/>
      <c r="F65" s="2" t="s">
        <v>89</v>
      </c>
      <c r="G65" s="3"/>
    </row>
    <row r="66" spans="2:7" x14ac:dyDescent="0.25">
      <c r="B66" s="4" t="s">
        <v>90</v>
      </c>
      <c r="D66" s="2"/>
      <c r="E66" s="2"/>
      <c r="F66" s="2" t="s">
        <v>91</v>
      </c>
      <c r="G66" s="3"/>
    </row>
    <row r="67" spans="2:7" x14ac:dyDescent="0.25">
      <c r="B67" s="4" t="s">
        <v>92</v>
      </c>
      <c r="D67" s="2"/>
      <c r="E67" s="2"/>
      <c r="F67" s="2" t="s">
        <v>93</v>
      </c>
      <c r="G67" s="3"/>
    </row>
    <row r="68" spans="2:7" x14ac:dyDescent="0.25">
      <c r="B68" s="4" t="s">
        <v>94</v>
      </c>
      <c r="D68" s="2"/>
      <c r="E68" s="2"/>
      <c r="F68" s="2" t="s">
        <v>95</v>
      </c>
      <c r="G68" s="3"/>
    </row>
    <row r="69" spans="2:7" x14ac:dyDescent="0.25">
      <c r="B69" s="4" t="s">
        <v>96</v>
      </c>
      <c r="D69" s="2"/>
      <c r="E69" s="2"/>
      <c r="F69" s="2" t="s">
        <v>97</v>
      </c>
      <c r="G69" s="3"/>
    </row>
    <row r="70" spans="2:7" x14ac:dyDescent="0.25">
      <c r="B70" s="4" t="s">
        <v>98</v>
      </c>
      <c r="D70" s="2"/>
      <c r="E70" s="2"/>
      <c r="F70" s="2" t="s">
        <v>99</v>
      </c>
      <c r="G70" s="3"/>
    </row>
    <row r="71" spans="2:7" x14ac:dyDescent="0.25">
      <c r="B71" s="4" t="s">
        <v>100</v>
      </c>
      <c r="D71" s="2"/>
      <c r="E71" s="2"/>
      <c r="F71" s="2" t="s">
        <v>101</v>
      </c>
      <c r="G71" s="3"/>
    </row>
    <row r="72" spans="2:7" x14ac:dyDescent="0.25">
      <c r="B72" s="4" t="s">
        <v>102</v>
      </c>
      <c r="D72" s="2"/>
      <c r="E72" s="2"/>
      <c r="F72" s="2" t="s">
        <v>103</v>
      </c>
      <c r="G72" s="3"/>
    </row>
    <row r="73" spans="2:7" x14ac:dyDescent="0.25">
      <c r="B73" s="4" t="s">
        <v>104</v>
      </c>
      <c r="D73" s="2"/>
      <c r="E73" s="2"/>
      <c r="F73" s="2" t="s">
        <v>105</v>
      </c>
      <c r="G73" s="3"/>
    </row>
    <row r="74" spans="2:7" x14ac:dyDescent="0.25">
      <c r="B74" s="4" t="s">
        <v>106</v>
      </c>
      <c r="D74" s="2"/>
      <c r="E74" s="2"/>
      <c r="F74" s="2" t="s">
        <v>107</v>
      </c>
      <c r="G74" s="3"/>
    </row>
    <row r="75" spans="2:7" x14ac:dyDescent="0.25">
      <c r="B75" s="4" t="s">
        <v>108</v>
      </c>
      <c r="D75" s="2"/>
      <c r="E75" s="2"/>
      <c r="F75" s="2" t="s">
        <v>109</v>
      </c>
      <c r="G75" s="3"/>
    </row>
    <row r="76" spans="2:7" x14ac:dyDescent="0.25">
      <c r="B76" s="4" t="s">
        <v>110</v>
      </c>
      <c r="D76" s="2"/>
      <c r="E76" s="2"/>
      <c r="F76" s="2" t="s">
        <v>111</v>
      </c>
      <c r="G76" s="3"/>
    </row>
    <row r="77" spans="2:7" x14ac:dyDescent="0.25">
      <c r="B77" s="4" t="s">
        <v>112</v>
      </c>
      <c r="D77" s="2"/>
      <c r="E77" s="2"/>
      <c r="F77" s="2" t="s">
        <v>113</v>
      </c>
      <c r="G77" s="3"/>
    </row>
    <row r="78" spans="2:7" x14ac:dyDescent="0.25">
      <c r="B78" s="4"/>
      <c r="C78" s="2"/>
      <c r="D78" s="2"/>
      <c r="E78" s="2"/>
      <c r="F78" s="2"/>
      <c r="G78" s="3"/>
    </row>
    <row r="79" spans="2:7" ht="15.75" thickBot="1" x14ac:dyDescent="0.3">
      <c r="B79" s="6"/>
      <c r="C79" s="7"/>
      <c r="D79" s="7"/>
      <c r="E79" s="7"/>
      <c r="F79" s="7"/>
      <c r="G79" s="8"/>
    </row>
  </sheetData>
  <dataConsolidate/>
  <mergeCells count="41">
    <mergeCell ref="G45:G4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4"/>
    <mergeCell ref="G35:G43"/>
    <mergeCell ref="D4:F4"/>
    <mergeCell ref="D5:F5"/>
    <mergeCell ref="D6:F6"/>
    <mergeCell ref="D7:F7"/>
    <mergeCell ref="D8:F8"/>
    <mergeCell ref="B35:F35"/>
    <mergeCell ref="B36:C36"/>
    <mergeCell ref="B14:C14"/>
    <mergeCell ref="D14:F14"/>
    <mergeCell ref="G4:G14"/>
    <mergeCell ref="D1:F1"/>
    <mergeCell ref="B45:F45"/>
    <mergeCell ref="E46:F46"/>
    <mergeCell ref="E47:F47"/>
    <mergeCell ref="B46:D46"/>
    <mergeCell ref="B38:C38"/>
    <mergeCell ref="B39:C39"/>
    <mergeCell ref="B47:D47"/>
    <mergeCell ref="B6:B9"/>
    <mergeCell ref="B17:C17"/>
    <mergeCell ref="B40:C40"/>
    <mergeCell ref="B41:C41"/>
    <mergeCell ref="B42:C42"/>
    <mergeCell ref="B43:C43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allowBlank="1" showInputMessage="1" showErrorMessage="1" sqref="D37" xr:uid="{00000000-0002-0000-0000-00000B000000}">
      <formula1>"CONTROL EQUIPMENT,ENTIRE DISPLAY,N/A"</formula1>
    </dataValidation>
    <dataValidation type="list" errorStyle="warning" allowBlank="1" showInputMessage="1" showErrorMessage="1" sqref="C37" xr:uid="{00000000-0002-0000-0000-00000C000000}">
      <formula1>"ALPHA FXM SERIES,TRIPPLITE,'"</formula1>
    </dataValidation>
    <dataValidation type="list" allowBlank="1" showInputMessage="1" showErrorMessage="1" sqref="B37" xr:uid="{00000000-0002-0000-0000-00000D000000}">
      <formula1>"UPS,'"</formula1>
    </dataValidation>
    <dataValidation type="list" allowBlank="1" showInputMessage="1" showErrorMessage="1" sqref="B38" xr:uid="{00000000-0002-0000-0000-00000E000000}">
      <formula1>"MINI DC I/O 1,'"</formula1>
    </dataValidation>
    <dataValidation type="list" allowBlank="1" showInputMessage="1" showErrorMessage="1" sqref="B39:C39" xr:uid="{00000000-0002-0000-0000-00000F000000}">
      <formula1>"MINI DC I/O 2,'"</formula1>
    </dataValidation>
    <dataValidation type="list" allowBlank="1" showInputMessage="1" showErrorMessage="1" sqref="B40:C40" xr:uid="{00000000-0002-0000-0000-000010000000}">
      <formula1>"MINI DC I/O 3,'"</formula1>
    </dataValidation>
    <dataValidation type="list" allowBlank="1" showInputMessage="1" showErrorMessage="1" sqref="B41:C41" xr:uid="{00000000-0002-0000-0000-000011000000}">
      <formula1>"MINI DC I/O 4,'"</formula1>
    </dataValidation>
    <dataValidation type="list" allowBlank="1" showInputMessage="1" showErrorMessage="1" sqref="B42:C42" xr:uid="{00000000-0002-0000-0000-000012000000}">
      <formula1>"MINI DC I/O 5,'"</formula1>
    </dataValidation>
    <dataValidation type="list" allowBlank="1" showInputMessage="1" showErrorMessage="1" sqref="B43:C43" xr:uid="{00000000-0002-0000-0000-000013000000}">
      <formula1>"MINI DC I/O 6,'"</formula1>
    </dataValidation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" xr:uid="{00000000-0002-0000-0000-000016000000}">
      <formula1>"PS REDUNDANCY BOARD, ELTEK POWER ON GROUND, Gen IV (Default)"</formula1>
    </dataValidation>
    <dataValidation type="list" errorStyle="warning" allowBlank="1" showInputMessage="1" showErrorMessage="1" sqref="D14:F14" xr:uid="{D79EB9E3-9B58-4EB7-9260-9397AF14750A}">
      <formula1>"ROWS,BAYS"</formula1>
    </dataValidation>
  </dataValidations>
  <pageMargins left="0" right="0" top="0" bottom="0" header="0.3" footer="0.3"/>
  <pageSetup scale="74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VF-2369-96X384-20-RGB</Model_x0020_Number>
    <OrderProject_x0020_ID xmlns="60f23eb2-5cd4-4b04-9c2e-17a4528dea34">C28160</OrderProject_x0020_ID>
    <Rev xmlns="63c2c479-d606-4150-9495-4e4a0a1fffcf">00</Rev>
    <PartNum xmlns="63c2c479-d606-4150-9495-4e4a0a1fffcf" xsi:nil="true"/>
    <DocNumber xmlns="63c2c479-d606-4150-9495-4e4a0a1fffcf">DD4562989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2A97FF-E61D-4D14-A680-6CCF942B8FA5}">
  <ds:schemaRefs>
    <ds:schemaRef ds:uri="http://schemas.openxmlformats.org/package/2006/metadata/core-properties"/>
    <ds:schemaRef ds:uri="60f23eb2-5cd4-4b04-9c2e-17a4528dea34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63c2c479-d606-4150-9495-4e4a0a1fffcf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5B3F4CF-AA35-45CD-838E-F2D1939DAF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CAC4F5-18CF-4F36-8073-F061C66B9D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C28160 Dynniq Tii Ireland, Site Config, VF-2369-96X384-20-RGB</dc:title>
  <dc:creator>Dan Muzzey</dc:creator>
  <cp:lastModifiedBy>Will Tucker</cp:lastModifiedBy>
  <cp:lastPrinted>2019-12-04T21:25:38Z</cp:lastPrinted>
  <dcterms:created xsi:type="dcterms:W3CDTF">2017-03-27T20:46:42Z</dcterms:created>
  <dcterms:modified xsi:type="dcterms:W3CDTF">2020-02-10T19:32:57Z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