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855647F7-5B21-4E6A-96B9-AF9504C36C53}" xr6:coauthVersionLast="45" xr6:coauthVersionMax="45" xr10:uidLastSave="{00000000-0000-0000-0000-000000000000}"/>
  <bookViews>
    <workbookView xWindow="5010" yWindow="249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1" l="1"/>
  <c r="F47" i="1"/>
  <c r="F46" i="1"/>
  <c r="F45" i="1"/>
  <c r="F44" i="1"/>
  <c r="F43" i="1"/>
  <c r="F42" i="1"/>
  <c r="F40" i="1" l="1"/>
  <c r="E40" i="1"/>
  <c r="D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<sst xmlns="http://schemas.openxmlformats.org/spreadsheetml/2006/main" count="139" uniqueCount="74">
  <si>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</si>
  <si>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</si>
  <si>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</si>
  <si>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</si>
  <si>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</si>
  <si>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</si>
  <si>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</si>
  <si>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</si>
  <si>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</si>
  <si>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</si>
  <si>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</si>
  <si>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</si>
  <si>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</si>
  <si>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</si>
  <si>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</si>
  <si>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</si>
  <si>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</si>
  <si>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</si>
  <si>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</si>
  <si>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</si>
  <si>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</si>
  <si>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</si>
  <si>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</si>
  <si>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</si>
  <si>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</si>
  <si>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</si>
  <si>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</si>
  <si>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</si>
  <si>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</si>
  <si>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</si>
  <si>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</si>
  <si>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</si>
  <si>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</si>
  <si>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</si>
  <si>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</si>
  <si>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</si>
  <si>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</si>
  <si>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</si>
  <si>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</si>
  <si>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</si>
  <si>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</si>
  <si>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</si>
  <si>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</si>
  <si>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</si>
  <si>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</si>
  <si>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</si>
  <si>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</si>
  <si>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</si>
  <si>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</si>
  <si>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</si>
  <si>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</si>
  <si>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</si>
  <si>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</si>
  <si>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</si>
  <si>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</si>
  <si>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PERIPHERAL CONFIGURATION - GUIDED SETUP</t>
  </si>
  <si>
    <t>PERIPHERAL CONFIGURATION - ADVANCED SETUP</t>
  </si>
  <si>
    <t>DD4724176</t>
  </si>
  <si>
    <t>C28422 New Jersey DOT, Site Config, VF-2420-96X288-20-RGB Gen IV</t>
  </si>
  <si>
    <t>FULL COLOR</t>
  </si>
  <si>
    <t>24X16</t>
  </si>
  <si>
    <t>BAYS</t>
  </si>
  <si>
    <t>DOOR SWITCH 2 (TC)</t>
  </si>
  <si>
    <t>UPS</t>
  </si>
  <si>
    <t>ALPHA FXM SERIES</t>
  </si>
  <si>
    <t>CONTROL EQUIPMENT</t>
  </si>
  <si>
    <t>SYSTEM BACKUP FILES</t>
  </si>
  <si>
    <t>DC I/O</t>
  </si>
  <si>
    <t>VCB II RETRO</t>
  </si>
  <si>
    <t>CONNECT TO MODULE - NO</t>
  </si>
  <si>
    <t>POWER SYSTEM</t>
  </si>
  <si>
    <t>GEN IV (DEFAULT)</t>
  </si>
  <si>
    <t>SERIAL</t>
  </si>
  <si>
    <t>DD4724323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</si>
</sst>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4" xfId="0" quotePrefix="1" applyBorder="1" applyAlignment="1"/>
    <xf numFmtId="0" fontId="0" fillId="0" borderId="25" xfId="0" quotePrefix="1" applyBorder="1" applyAlignment="1"/>
    <xf numFmtId="0" fontId="0" fillId="0" borderId="20" xfId="0" applyBorder="1"/>
    <xf numFmtId="0" fontId="0" fillId="0" borderId="25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0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6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25" xfId="0" applyBorder="1" applyAlignment="1">
      <alignment horizontal="left" vertical="center"/>
    </xf>
    <xf numFmtId="0" fontId="0" fillId="0" borderId="2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32" xfId="0" applyFill="1" applyBorder="1" applyAlignment="1">
      <alignment horizontal="left"/>
    </xf>
    <xf numFmtId="0" fontId="0" fillId="0" borderId="27" xfId="0" applyFill="1" applyBorder="1" applyAlignment="1">
      <alignment horizontal="left"/>
    </xf>
    <xf numFmtId="0" fontId="0" fillId="0" borderId="21" xfId="0" applyFill="1" applyBorder="1" applyAlignment="1">
      <alignment horizontal="left"/>
    </xf>
    <xf numFmtId="0" fontId="0" fillId="0" borderId="33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34" xfId="0" applyFill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2" xfId="0" applyBorder="1"/>
    <xf numFmtId="0" fontId="0" fillId="0" borderId="32" xfId="0" quotePrefix="1" applyBorder="1"/>
    <xf numFmtId="0" fontId="0" fillId="0" borderId="33" xfId="0" quotePrefix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6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8" xfId="0" quotePrefix="1" applyBorder="1" applyAlignment="1">
      <alignment horizontal="left"/>
    </xf>
    <xf numFmtId="0" fontId="3" fillId="0" borderId="35" xfId="0" applyFont="1" applyBorder="1" applyAlignment="1">
      <alignment horizontal="center"/>
    </xf>
    <xf numFmtId="0" fontId="0" fillId="0" borderId="32" xfId="0" quotePrefix="1" applyFill="1" applyBorder="1"/>
    <xf numFmtId="0" fontId="0" fillId="0" borderId="12" xfId="0" quotePrefix="1" applyFill="1" applyBorder="1"/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20" customWidth="1"/>
  </cols>
  <sheetData>
    <row r="1" spans="2:7" ht="15.75" thickBot="1" x14ac:dyDescent="0.3">
      <c r="B1" t="s">
        <v>57</v>
      </c>
      <c r="D1" s="25" t="s">
        <v>58</v>
      </c>
      <c r="E1" s="25"/>
      <c r="F1" s="25"/>
      <c r="G1" t="s">
        <v>53</v>
      </c>
    </row>
    <row r="2" spans="2:7" x14ac:dyDescent="0.25">
      <c r="B2" s="72" t="s">
        <v>0</v>
      </c>
      <c r="C2" s="73"/>
      <c r="D2" s="73"/>
      <c r="E2" s="73"/>
      <c r="F2" s="73"/>
      <c r="G2" s="51" t="s">
        <v>46</v>
      </c>
    </row>
    <row r="3" spans="2:7" ht="15.75" thickBot="1" x14ac:dyDescent="0.3">
      <c r="B3" s="47" t="s">
        <v>1</v>
      </c>
      <c r="C3" s="25"/>
      <c r="D3" s="49" t="s">
        <v>2</v>
      </c>
      <c r="E3" s="50"/>
      <c r="F3" s="50"/>
      <c r="G3" s="52"/>
    </row>
    <row r="4" spans="2:7" x14ac:dyDescent="0.25">
      <c r="B4" s="54" t="s">
        <v>3</v>
      </c>
      <c r="C4" s="55"/>
      <c r="D4" s="87" t="s">
        <v>48</v>
      </c>
      <c r="E4" s="87"/>
      <c r="F4" s="88"/>
      <c r="G4" s="41">
        <v>1</v>
      </c>
    </row>
    <row r="5" spans="2:7" x14ac:dyDescent="0.25">
      <c r="B5" s="26" t="s">
        <v>4</v>
      </c>
      <c r="C5" s="27"/>
      <c r="D5" s="28" t="s">
        <v>14</v>
      </c>
      <c r="E5" s="28"/>
      <c r="F5" s="89"/>
      <c r="G5" s="42"/>
    </row>
    <row r="6" spans="2:7" x14ac:dyDescent="0.25">
      <c r="B6" s="53" t="s">
        <v>5</v>
      </c>
      <c r="C6" s="18" t="s">
        <v>6</v>
      </c>
      <c r="D6" s="28" t="s">
        <v>59</v>
      </c>
      <c r="E6" s="28"/>
      <c r="F6" s="89"/>
      <c r="G6" s="42"/>
    </row>
    <row r="7" spans="2:7" x14ac:dyDescent="0.25">
      <c r="B7" s="53"/>
      <c r="C7" s="18" t="s">
        <v>7</v>
      </c>
      <c r="D7" s="28" t="s">
        <v>47</v>
      </c>
      <c r="E7" s="28"/>
      <c r="F7" s="89"/>
      <c r="G7" s="42"/>
    </row>
    <row r="8" spans="2:7" x14ac:dyDescent="0.25">
      <c r="B8" s="53"/>
      <c r="C8" s="18" t="s">
        <v>8</v>
      </c>
      <c r="D8" s="28" t="s">
        <v>60</v>
      </c>
      <c r="E8" s="28"/>
      <c r="F8" s="89"/>
      <c r="G8" s="42"/>
    </row>
    <row r="9" spans="2:7" x14ac:dyDescent="0.25">
      <c r="B9" s="53"/>
      <c r="C9" s="18" t="s">
        <v>9</v>
      </c>
      <c r="D9" s="37">
        <v>20</v>
      </c>
      <c r="E9" s="37"/>
      <c r="F9" s="82"/>
      <c r="G9" s="42"/>
    </row>
    <row r="10" spans="2:7" x14ac:dyDescent="0.25">
      <c r="B10" s="48" t="s">
        <v>10</v>
      </c>
      <c r="C10" s="28"/>
      <c r="D10" s="37">
        <v>96</v>
      </c>
      <c r="E10" s="37"/>
      <c r="F10" s="82"/>
      <c r="G10" s="42"/>
    </row>
    <row r="11" spans="2:7" x14ac:dyDescent="0.25">
      <c r="B11" s="48" t="s">
        <v>11</v>
      </c>
      <c r="C11" s="28"/>
      <c r="D11" s="37">
        <v>288</v>
      </c>
      <c r="E11" s="37"/>
      <c r="F11" s="82"/>
      <c r="G11" s="42"/>
    </row>
    <row r="12" spans="2:7" x14ac:dyDescent="0.25">
      <c r="B12" s="48" t="s">
        <v>12</v>
      </c>
      <c r="C12" s="28"/>
      <c r="D12" s="28" t="s">
        <v>15</v>
      </c>
      <c r="E12" s="28"/>
      <c r="F12" s="89"/>
      <c r="G12" s="42"/>
    </row>
    <row r="13" spans="2:7" x14ac:dyDescent="0.25">
      <c r="B13" s="48" t="s">
        <v>13</v>
      </c>
      <c r="C13" s="28"/>
      <c r="D13" s="37">
        <v>1</v>
      </c>
      <c r="E13" s="37"/>
      <c r="F13" s="82"/>
      <c r="G13" s="42"/>
    </row>
    <row r="14" spans="2:7" ht="15.75" thickBot="1" x14ac:dyDescent="0.3">
      <c r="B14" s="31" t="s">
        <v>50</v>
      </c>
      <c r="C14" s="32"/>
      <c r="D14" s="40" t="s">
        <v>61</v>
      </c>
      <c r="E14" s="40"/>
      <c r="F14" s="90"/>
      <c r="G14" s="43"/>
    </row>
    <row r="15" spans="2:7" ht="15.75" thickBot="1" x14ac:dyDescent="0.3"/>
    <row r="16" spans="2:7" x14ac:dyDescent="0.25">
      <c r="B16" s="72" t="s">
        <v>55</v>
      </c>
      <c r="C16" s="73"/>
      <c r="D16" s="73"/>
      <c r="E16" s="73"/>
      <c r="F16" s="74"/>
      <c r="G16" s="44">
        <v>1</v>
      </c>
    </row>
    <row r="17" spans="2:7" x14ac:dyDescent="0.25">
      <c r="B17" s="66" t="s">
        <v>1</v>
      </c>
      <c r="C17" s="67"/>
      <c r="D17" s="15" t="s">
        <v>2</v>
      </c>
      <c r="E17" s="15" t="s">
        <v>16</v>
      </c>
      <c r="F17" s="68" t="s">
        <v>17</v>
      </c>
      <c r="G17" s="42"/>
    </row>
    <row r="18" spans="2:7" x14ac:dyDescent="0.25">
      <c r="B18" s="48" t="s">
        <v>18</v>
      </c>
      <c r="C18" s="28"/>
      <c r="D18" s="18" t="s">
        <v>19</v>
      </c>
      <c r="E18" s="18" t="s">
        <v>20</v>
      </c>
      <c r="F18" s="69" t="s">
        <v>21</v>
      </c>
      <c r="G18" s="42"/>
    </row>
    <row r="19" spans="2:7" x14ac:dyDescent="0.25">
      <c r="B19" s="48" t="s">
        <v>18</v>
      </c>
      <c r="C19" s="28"/>
      <c r="D19" s="18" t="s">
        <v>14</v>
      </c>
      <c r="E19" s="18" t="s">
        <v>20</v>
      </c>
      <c r="F19" s="69" t="s">
        <v>21</v>
      </c>
      <c r="G19" s="42"/>
    </row>
    <row r="20" spans="2:7" x14ac:dyDescent="0.25">
      <c r="B20" s="48" t="s">
        <v>18</v>
      </c>
      <c r="C20" s="28"/>
      <c r="D20" s="18" t="s">
        <v>22</v>
      </c>
      <c r="E20" s="18" t="s">
        <v>20</v>
      </c>
      <c r="F20" s="69" t="s">
        <v>21</v>
      </c>
      <c r="G20" s="42"/>
    </row>
    <row r="21" spans="2:7" x14ac:dyDescent="0.25">
      <c r="B21" s="48" t="s">
        <v>18</v>
      </c>
      <c r="C21" s="28"/>
      <c r="D21" s="18" t="s">
        <v>23</v>
      </c>
      <c r="E21" s="18" t="s">
        <v>20</v>
      </c>
      <c r="F21" s="69" t="s">
        <v>21</v>
      </c>
      <c r="G21" s="42"/>
    </row>
    <row r="22" spans="2:7" x14ac:dyDescent="0.25">
      <c r="B22" s="48" t="s">
        <v>24</v>
      </c>
      <c r="C22" s="28"/>
      <c r="D22" s="18" t="s">
        <v>34</v>
      </c>
      <c r="E22" s="18" t="s">
        <v>20</v>
      </c>
      <c r="F22" s="69" t="s">
        <v>21</v>
      </c>
      <c r="G22" s="42"/>
    </row>
    <row r="23" spans="2:7" x14ac:dyDescent="0.25">
      <c r="B23" s="48" t="s">
        <v>24</v>
      </c>
      <c r="C23" s="28"/>
      <c r="D23" s="18" t="s">
        <v>35</v>
      </c>
      <c r="E23" s="18" t="s">
        <v>20</v>
      </c>
      <c r="F23" s="69" t="s">
        <v>21</v>
      </c>
      <c r="G23" s="42"/>
    </row>
    <row r="24" spans="2:7" x14ac:dyDescent="0.25">
      <c r="B24" s="48" t="s">
        <v>24</v>
      </c>
      <c r="C24" s="28"/>
      <c r="D24" s="18" t="s">
        <v>5</v>
      </c>
      <c r="E24" s="18" t="s">
        <v>20</v>
      </c>
      <c r="F24" s="69" t="s">
        <v>21</v>
      </c>
      <c r="G24" s="42"/>
    </row>
    <row r="25" spans="2:7" x14ac:dyDescent="0.25">
      <c r="B25" s="48" t="s">
        <v>25</v>
      </c>
      <c r="C25" s="28"/>
      <c r="D25" s="18" t="s">
        <v>35</v>
      </c>
      <c r="E25" s="18" t="s">
        <v>20</v>
      </c>
      <c r="F25" s="69" t="s">
        <v>21</v>
      </c>
      <c r="G25" s="42"/>
    </row>
    <row r="26" spans="2:7" x14ac:dyDescent="0.25">
      <c r="B26" s="48" t="s">
        <v>26</v>
      </c>
      <c r="C26" s="28"/>
      <c r="D26" s="21">
        <v>4</v>
      </c>
      <c r="E26" s="21" t="s">
        <v>37</v>
      </c>
      <c r="F26" s="69" t="s">
        <v>21</v>
      </c>
      <c r="G26" s="42"/>
    </row>
    <row r="27" spans="2:7" x14ac:dyDescent="0.25">
      <c r="B27" s="19" t="s">
        <v>67</v>
      </c>
      <c r="C27" s="20"/>
      <c r="D27" s="21" t="s">
        <v>51</v>
      </c>
      <c r="E27" s="21"/>
      <c r="F27" s="69"/>
      <c r="G27" s="42"/>
    </row>
    <row r="28" spans="2:7" x14ac:dyDescent="0.25">
      <c r="B28" s="19" t="s">
        <v>68</v>
      </c>
      <c r="C28" s="20"/>
      <c r="D28" s="21" t="s">
        <v>51</v>
      </c>
      <c r="E28" s="21"/>
      <c r="F28" s="69"/>
      <c r="G28" s="42"/>
    </row>
    <row r="29" spans="2:7" x14ac:dyDescent="0.25">
      <c r="B29" s="48" t="s">
        <v>27</v>
      </c>
      <c r="C29" s="28"/>
      <c r="D29" s="21">
        <v>1</v>
      </c>
      <c r="E29" s="21" t="s">
        <v>37</v>
      </c>
      <c r="F29" s="70" t="s">
        <v>69</v>
      </c>
      <c r="G29" s="42"/>
    </row>
    <row r="30" spans="2:7" x14ac:dyDescent="0.25">
      <c r="B30" s="48" t="s">
        <v>29</v>
      </c>
      <c r="C30" s="28"/>
      <c r="D30" s="20" t="s">
        <v>51</v>
      </c>
      <c r="E30" s="21" t="s">
        <v>37</v>
      </c>
      <c r="F30" s="70" t="s">
        <v>37</v>
      </c>
      <c r="G30" s="42"/>
    </row>
    <row r="31" spans="2:7" x14ac:dyDescent="0.25">
      <c r="B31" s="48" t="s">
        <v>28</v>
      </c>
      <c r="C31" s="28"/>
      <c r="D31" s="21">
        <v>6</v>
      </c>
      <c r="E31" s="21" t="s">
        <v>37</v>
      </c>
      <c r="F31" s="70" t="s">
        <v>37</v>
      </c>
      <c r="G31" s="42"/>
    </row>
    <row r="32" spans="2:7" x14ac:dyDescent="0.25">
      <c r="B32" s="48" t="s">
        <v>30</v>
      </c>
      <c r="C32" s="28"/>
      <c r="D32" s="20" t="s">
        <v>51</v>
      </c>
      <c r="E32" s="21" t="s">
        <v>37</v>
      </c>
      <c r="F32" s="70" t="s">
        <v>37</v>
      </c>
      <c r="G32" s="42"/>
    </row>
    <row r="33" spans="2:7" x14ac:dyDescent="0.25">
      <c r="B33" s="48" t="s">
        <v>31</v>
      </c>
      <c r="C33" s="28"/>
      <c r="D33" s="20" t="s">
        <v>51</v>
      </c>
      <c r="E33" s="21" t="s">
        <v>37</v>
      </c>
      <c r="F33" s="70" t="s">
        <v>37</v>
      </c>
      <c r="G33" s="42"/>
    </row>
    <row r="34" spans="2:7" x14ac:dyDescent="0.25">
      <c r="B34" s="19" t="s">
        <v>52</v>
      </c>
      <c r="C34" s="20"/>
      <c r="D34" s="20" t="s">
        <v>51</v>
      </c>
      <c r="E34" s="21" t="s">
        <v>37</v>
      </c>
      <c r="F34" s="70" t="s">
        <v>37</v>
      </c>
      <c r="G34" s="42"/>
    </row>
    <row r="35" spans="2:7" x14ac:dyDescent="0.25">
      <c r="B35" s="48" t="s">
        <v>54</v>
      </c>
      <c r="C35" s="28"/>
      <c r="D35" s="20" t="s">
        <v>36</v>
      </c>
      <c r="E35" s="21" t="s">
        <v>37</v>
      </c>
      <c r="F35" s="70" t="s">
        <v>37</v>
      </c>
      <c r="G35" s="42"/>
    </row>
    <row r="36" spans="2:7" x14ac:dyDescent="0.25">
      <c r="B36" s="48" t="s">
        <v>32</v>
      </c>
      <c r="C36" s="28"/>
      <c r="D36" s="21" t="s">
        <v>51</v>
      </c>
      <c r="E36" s="21" t="s">
        <v>37</v>
      </c>
      <c r="F36" s="70" t="s">
        <v>37</v>
      </c>
      <c r="G36" s="42"/>
    </row>
    <row r="37" spans="2:7" x14ac:dyDescent="0.25">
      <c r="B37" s="48" t="s">
        <v>33</v>
      </c>
      <c r="C37" s="28"/>
      <c r="D37" s="21">
        <v>1</v>
      </c>
      <c r="E37" s="21" t="s">
        <v>37</v>
      </c>
      <c r="F37" s="70" t="s">
        <v>37</v>
      </c>
      <c r="G37" s="42"/>
    </row>
    <row r="38" spans="2:7" ht="15.75" thickBot="1" x14ac:dyDescent="0.3">
      <c r="B38" s="22" t="s">
        <v>70</v>
      </c>
      <c r="C38" s="23"/>
      <c r="D38" s="24" t="s">
        <v>71</v>
      </c>
      <c r="E38" s="24"/>
      <c r="F38" s="71"/>
      <c r="G38" s="43"/>
    </row>
    <row r="39" spans="2:7" x14ac:dyDescent="0.25">
      <c r="B39" s="72" t="s">
        <v>56</v>
      </c>
      <c r="C39" s="73"/>
      <c r="D39" s="73"/>
      <c r="E39" s="73"/>
      <c r="F39" s="84"/>
      <c r="G39" s="41">
        <v>1</v>
      </c>
    </row>
    <row r="40" spans="2:7" x14ac:dyDescent="0.25">
      <c r="B40" s="38" t="s">
        <v>62</v>
      </c>
      <c r="C40" s="39"/>
      <c r="D40" s="21">
        <f>IF(B40="DOOR SWITCH 2 (TC)",1,"N/A")</f>
        <v>1</v>
      </c>
      <c r="E40" s="21">
        <f>IF(B40="DOOR SWITCH 2 (TC)",1,"N/A")</f>
        <v>1</v>
      </c>
      <c r="F40" s="85" t="str">
        <f>IF(B40="DOOR SWITCH 2 (TC)","VIP 1","N/A")</f>
        <v>VIP 1</v>
      </c>
      <c r="G40" s="42"/>
    </row>
    <row r="41" spans="2:7" x14ac:dyDescent="0.25">
      <c r="B41" s="17" t="s">
        <v>63</v>
      </c>
      <c r="C41" s="16" t="s">
        <v>64</v>
      </c>
      <c r="D41" s="21" t="s">
        <v>65</v>
      </c>
      <c r="E41" s="21" t="s">
        <v>72</v>
      </c>
      <c r="F41" s="85" t="str">
        <f>IF(B41="UPS","AUXILARY","N/A")</f>
        <v>AUXILARY</v>
      </c>
      <c r="G41" s="42"/>
    </row>
    <row r="42" spans="2:7" x14ac:dyDescent="0.25">
      <c r="B42" s="29"/>
      <c r="C42" s="30"/>
      <c r="D42" s="21" t="s">
        <v>37</v>
      </c>
      <c r="E42" s="21" t="s">
        <v>37</v>
      </c>
      <c r="F42" s="85" t="str">
        <f>IF(B42="MINI DC I/O 1","ON DISPLAY INTERFACE","N/A")</f>
        <v>N/A</v>
      </c>
      <c r="G42" s="42"/>
    </row>
    <row r="43" spans="2:7" x14ac:dyDescent="0.25">
      <c r="B43" s="29"/>
      <c r="C43" s="30"/>
      <c r="D43" s="21" t="s">
        <v>37</v>
      </c>
      <c r="E43" s="21" t="s">
        <v>37</v>
      </c>
      <c r="F43" s="85" t="str">
        <f>IF(B43="MINI DC I/O 2","ON DISPLAY INTERFACE","N/A")</f>
        <v>N/A</v>
      </c>
      <c r="G43" s="42"/>
    </row>
    <row r="44" spans="2:7" x14ac:dyDescent="0.25">
      <c r="B44" s="29"/>
      <c r="C44" s="30"/>
      <c r="D44" s="21" t="s">
        <v>37</v>
      </c>
      <c r="E44" s="21" t="s">
        <v>37</v>
      </c>
      <c r="F44" s="85" t="str">
        <f>IF(B44="MINI DC I/O 3","ON DISPLAY INTERFACE","N/A")</f>
        <v>N/A</v>
      </c>
      <c r="G44" s="42"/>
    </row>
    <row r="45" spans="2:7" x14ac:dyDescent="0.25">
      <c r="B45" s="29" t="s">
        <v>49</v>
      </c>
      <c r="C45" s="30"/>
      <c r="D45" s="21" t="s">
        <v>37</v>
      </c>
      <c r="E45" s="21" t="s">
        <v>37</v>
      </c>
      <c r="F45" s="85" t="str">
        <f>IF(B45="MINI DC I/O 4","ON DISPLAY INTERFACE","N/A")</f>
        <v>N/A</v>
      </c>
      <c r="G45" s="42"/>
    </row>
    <row r="46" spans="2:7" x14ac:dyDescent="0.25">
      <c r="B46" s="29" t="s">
        <v>49</v>
      </c>
      <c r="C46" s="30"/>
      <c r="D46" s="21" t="s">
        <v>37</v>
      </c>
      <c r="E46" s="21" t="s">
        <v>37</v>
      </c>
      <c r="F46" s="85" t="str">
        <f>IF(B46="MINI DC I/O 5","ON DISPLAY INTERFACE","N/A")</f>
        <v>N/A</v>
      </c>
      <c r="G46" s="42"/>
    </row>
    <row r="47" spans="2:7" ht="15.75" thickBot="1" x14ac:dyDescent="0.3">
      <c r="B47" s="45" t="s">
        <v>49</v>
      </c>
      <c r="C47" s="46"/>
      <c r="D47" s="14" t="s">
        <v>37</v>
      </c>
      <c r="E47" s="14" t="s">
        <v>37</v>
      </c>
      <c r="F47" s="86" t="str">
        <f>IF(B47="MINI DC I/O 6","ON DISPLAY INTERFACE","N/A")</f>
        <v>N/A</v>
      </c>
      <c r="G47" s="43"/>
    </row>
    <row r="48" spans="2:7" ht="15.75" thickBot="1" x14ac:dyDescent="0.3">
      <c r="B48" s="2"/>
      <c r="C48" s="13"/>
      <c r="D48" s="13"/>
      <c r="E48" s="12"/>
      <c r="F48" s="5"/>
      <c r="G48" s="9"/>
    </row>
    <row r="49" spans="2:7" x14ac:dyDescent="0.25">
      <c r="B49" s="35" t="s">
        <v>44</v>
      </c>
      <c r="C49" s="36"/>
      <c r="D49" s="36"/>
      <c r="E49" s="36"/>
      <c r="F49" s="79"/>
      <c r="G49" s="76"/>
    </row>
    <row r="50" spans="2:7" x14ac:dyDescent="0.25">
      <c r="B50" s="63" t="s">
        <v>66</v>
      </c>
      <c r="C50" s="64"/>
      <c r="D50" s="65"/>
      <c r="E50" s="75" t="s">
        <v>73</v>
      </c>
      <c r="F50" s="80"/>
      <c r="G50" s="77"/>
    </row>
    <row r="51" spans="2:7" x14ac:dyDescent="0.25">
      <c r="B51" s="33" t="s">
        <v>40</v>
      </c>
      <c r="C51" s="34"/>
      <c r="D51" s="59"/>
      <c r="E51" s="56" t="s">
        <v>45</v>
      </c>
      <c r="F51" s="81"/>
      <c r="G51" s="77"/>
    </row>
    <row r="52" spans="2:7" x14ac:dyDescent="0.25">
      <c r="B52" s="33" t="s">
        <v>41</v>
      </c>
      <c r="C52" s="34"/>
      <c r="D52" s="59"/>
      <c r="E52" s="57" t="s">
        <v>45</v>
      </c>
      <c r="F52" s="82"/>
      <c r="G52" s="77"/>
    </row>
    <row r="53" spans="2:7" x14ac:dyDescent="0.25">
      <c r="B53" s="33" t="s">
        <v>42</v>
      </c>
      <c r="C53" s="34"/>
      <c r="D53" s="59"/>
      <c r="E53" s="57" t="s">
        <v>45</v>
      </c>
      <c r="F53" s="82"/>
      <c r="G53" s="77"/>
    </row>
    <row r="54" spans="2:7" ht="15.75" thickBot="1" x14ac:dyDescent="0.3">
      <c r="B54" s="60" t="s">
        <v>43</v>
      </c>
      <c r="C54" s="61"/>
      <c r="D54" s="62"/>
      <c r="E54" s="58" t="s">
        <v>45</v>
      </c>
      <c r="F54" s="83"/>
      <c r="G54" s="78"/>
    </row>
    <row r="55" spans="2:7" x14ac:dyDescent="0.25">
      <c r="B55" s="2"/>
      <c r="C55" s="13"/>
      <c r="D55" s="13"/>
      <c r="E55" s="12"/>
      <c r="F55" s="5"/>
      <c r="G55" s="9"/>
    </row>
    <row r="56" spans="2:7" x14ac:dyDescent="0.25">
      <c r="B56" s="2"/>
      <c r="C56" s="13"/>
      <c r="D56" s="13"/>
      <c r="E56" s="12"/>
      <c r="F56" s="5"/>
      <c r="G56" s="9"/>
    </row>
    <row r="57" spans="2:7" ht="15.75" thickBot="1" x14ac:dyDescent="0.3"/>
    <row r="58" spans="2:7" x14ac:dyDescent="0.25">
      <c r="B58" s="10" t="s">
        <v>38</v>
      </c>
      <c r="C58" s="11"/>
      <c r="D58" s="11"/>
      <c r="E58" s="11"/>
      <c r="F58" s="11"/>
      <c r="G58" s="1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x14ac:dyDescent="0.25">
      <c r="B68" s="4"/>
      <c r="C68" s="2"/>
      <c r="D68" s="2"/>
      <c r="E68" s="2"/>
      <c r="F68" s="2"/>
      <c r="G68" s="3"/>
    </row>
    <row r="69" spans="2:7" x14ac:dyDescent="0.25">
      <c r="B69" s="4"/>
      <c r="C69" s="2"/>
      <c r="D69" s="2"/>
      <c r="E69" s="2"/>
      <c r="F69" s="2"/>
      <c r="G69" s="3"/>
    </row>
    <row r="70" spans="2:7" x14ac:dyDescent="0.25">
      <c r="B70" s="4"/>
      <c r="C70" s="2"/>
      <c r="D70" s="2"/>
      <c r="E70" s="2"/>
      <c r="F70" s="2"/>
      <c r="G70" s="3"/>
    </row>
    <row r="71" spans="2:7" x14ac:dyDescent="0.25">
      <c r="B71" s="4"/>
      <c r="C71" s="2"/>
      <c r="D71" s="2"/>
      <c r="E71" s="2"/>
      <c r="F71" s="2"/>
      <c r="G71" s="3"/>
    </row>
    <row r="72" spans="2:7" ht="15.75" thickBot="1" x14ac:dyDescent="0.3">
      <c r="B72" s="6"/>
      <c r="C72" s="7"/>
      <c r="D72" s="7"/>
      <c r="E72" s="7"/>
      <c r="F72" s="7"/>
      <c r="G72" s="8"/>
    </row>
    <row r="74" spans="2:7" x14ac:dyDescent="0.25">
      <c r="B74" t="s">
        <v>39</v>
      </c>
    </row>
  </sheetData>
  <mergeCells count="65">
    <mergeCell ref="B50:D50"/>
    <mergeCell ref="B30:C30"/>
    <mergeCell ref="G16:G38"/>
    <mergeCell ref="G49:G54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39:G47"/>
    <mergeCell ref="D6:F6"/>
    <mergeCell ref="D7:F7"/>
    <mergeCell ref="D8:F8"/>
    <mergeCell ref="D9:F9"/>
    <mergeCell ref="D10:F10"/>
    <mergeCell ref="B44:C44"/>
    <mergeCell ref="B45:C45"/>
    <mergeCell ref="B46:C46"/>
    <mergeCell ref="B47:C47"/>
    <mergeCell ref="B18:C18"/>
    <mergeCell ref="B19:C19"/>
    <mergeCell ref="B20:C20"/>
    <mergeCell ref="B21:C21"/>
    <mergeCell ref="B43:C43"/>
    <mergeCell ref="B14:C14"/>
    <mergeCell ref="B52:D52"/>
    <mergeCell ref="B53:D53"/>
    <mergeCell ref="B54:D54"/>
    <mergeCell ref="B49:F49"/>
    <mergeCell ref="E51:F51"/>
    <mergeCell ref="E52:F52"/>
    <mergeCell ref="E53:F53"/>
    <mergeCell ref="E54:F54"/>
    <mergeCell ref="B51:D51"/>
    <mergeCell ref="B22:C22"/>
    <mergeCell ref="B39:F39"/>
    <mergeCell ref="B40:C40"/>
    <mergeCell ref="D14:F14"/>
    <mergeCell ref="B42:C42"/>
    <mergeCell ref="D1:F1"/>
    <mergeCell ref="B23:C23"/>
    <mergeCell ref="B24:C24"/>
    <mergeCell ref="B37:C37"/>
    <mergeCell ref="B36:C36"/>
    <mergeCell ref="B35:C35"/>
    <mergeCell ref="B33:C33"/>
    <mergeCell ref="B32:C32"/>
    <mergeCell ref="B31:C31"/>
    <mergeCell ref="B29:C29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9" xr:uid="{00000000-0002-0000-0000-000007000000}">
      <formula1>"DOOR SWITCH 2 (TC), "</formula1>
    </dataValidation>
    <dataValidation type="list" allowBlank="1" showInputMessage="1" showErrorMessage="1" sqref="B40:C40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"NO,0, 1, 2"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41" xr:uid="{00000000-0002-0000-0000-00000E000000}">
      <formula1>"CONTROL EQUIPMENT,ENTIRE DISPLAY,N/A"</formula1>
    </dataValidation>
    <dataValidation type="list" errorStyle="warning" allowBlank="1" showInputMessage="1" showErrorMessage="1" sqref="C41" xr:uid="{00000000-0002-0000-0000-00000F000000}">
      <formula1>"ALPHA FXM SERIES,TRIPPLITE, Clary"</formula1>
    </dataValidation>
    <dataValidation type="list" allowBlank="1" showInputMessage="1" showErrorMessage="1" sqref="B41" xr:uid="{00000000-0002-0000-0000-000010000000}">
      <formula1>"UPS,'"</formula1>
    </dataValidation>
    <dataValidation type="list" allowBlank="1" showInputMessage="1" showErrorMessage="1" sqref="B42" xr:uid="{00000000-0002-0000-0000-000011000000}">
      <formula1>"MINI DC I/O 1,'"</formula1>
    </dataValidation>
    <dataValidation type="list" allowBlank="1" showInputMessage="1" showErrorMessage="1" sqref="B43:C43" xr:uid="{00000000-0002-0000-0000-000012000000}">
      <formula1>"MINI DC I/O 2,'"</formula1>
    </dataValidation>
    <dataValidation type="list" allowBlank="1" showInputMessage="1" showErrorMessage="1" sqref="B44:C44" xr:uid="{00000000-0002-0000-0000-000013000000}">
      <formula1>"MINI DC I/O 3,'"</formula1>
    </dataValidation>
    <dataValidation type="list" allowBlank="1" showInputMessage="1" showErrorMessage="1" sqref="B45:C45" xr:uid="{00000000-0002-0000-0000-000014000000}">
      <formula1>"MINI DC I/O 4,'"</formula1>
    </dataValidation>
    <dataValidation type="list" allowBlank="1" showInputMessage="1" showErrorMessage="1" sqref="B46:C46" xr:uid="{00000000-0002-0000-0000-000015000000}">
      <formula1>"MINI DC I/O 5,'"</formula1>
    </dataValidation>
    <dataValidation type="list" allowBlank="1" showInputMessage="1" showErrorMessage="1" sqref="B47:C47" xr:uid="{00000000-0002-0000-0000-000016000000}">
      <formula1>"MINI DC I/O 6,'"</formula1>
    </dataValidation>
    <dataValidation type="list" errorStyle="warning" allowBlank="1" showInputMessage="1" showErrorMessage="1" sqref="D26:D28" xr:uid="{00000000-0002-0000-0000-000017000000}">
      <formula1>"1,2,3,4,5,6,7,8"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:D38" xr:uid="{00000000-0002-0000-0000-00001A000000}">
      <formula1>"1,2"</formula1>
    </dataValidation>
    <dataValidation errorStyle="warning" allowBlank="1" showInputMessage="1" showErrorMessage="1" sqref="F30" xr:uid="{00000000-0002-0000-0000-00001B000000}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VF-2420-96X288-20-RGB Gen IV</Model_x0020_Number>
    <OrderProject_x0020_ID xmlns="60f23eb2-5cd4-4b04-9c2e-17a4528dea34">C28422</OrderProject_x0020_ID>
    <Rev xmlns="63c2c479-d606-4150-9495-4e4a0a1fffcf">00</Rev>
    <PartNum xmlns="63c2c479-d606-4150-9495-4e4a0a1fffcf" xsi:nil="true"/>
    <DocNumber xmlns="63c2c479-d606-4150-9495-4e4a0a1fffcf">DD4724176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EB8500-B779-43F0-B7E5-F8E9F416ED58}">
  <ds:schemaRefs>
    <ds:schemaRef ds:uri="http://schemas.microsoft.com/office/infopath/2007/PartnerControls"/>
    <ds:schemaRef ds:uri="http://schemas.microsoft.com/office/2006/documentManagement/types"/>
    <ds:schemaRef ds:uri="60f23eb2-5cd4-4b04-9c2e-17a4528dea34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63c2c479-d606-4150-9495-4e4a0a1fffcf"/>
    <ds:schemaRef ds:uri="http://www.w3.org/XML/1998/namespa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973A91A-23F7-4374-827E-7A1A2AA145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79441E-E115-4EE0-925D-048ED868C9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C28422 New Jersey DOT, Site Config, VF-2420-96X288-20-RGB Gen IV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2020-08-13T15:05:04Z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