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432\VM 16x64 DWGS\"/>
    </mc:Choice>
  </mc:AlternateContent>
  <xr:revisionPtr revIDLastSave="0" documentId="14_{F3F36D5B-E99F-43D7-ABC5-15C03EF87B43}" xr6:coauthVersionLast="44" xr6:coauthVersionMax="44" xr10:uidLastSave="{00000000-0000-0000-0000-000000000000}"/>
  <bookViews>
    <workbookView xWindow="2292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<sst xmlns="http://schemas.openxmlformats.org/spreadsheetml/2006/main" count="129" uniqueCount="83">
  <si>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</si>
  <si>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</si>
  <si>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</si>
  <si>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</si>
  <si>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</si>
  <si>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</si>
  <si>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</si>
  <si>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</si>
  <si>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</si>
  <si>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</si>
  <si>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</si>
  <si>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</si>
  <si>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</si>
  <si>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</si>
  <si>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</si>
  <si>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</si>
  <si>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</si>
  <si>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</si>
  <si>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</si>
  <si>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</si>
  <si>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</si>
  <si>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</si>
  <si>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</si>
  <si>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</si>
  <si>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</si>
  <si>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</si>
  <si>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</si>
  <si>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</si>
  <si>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</si>
  <si>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</si>
  <si>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</si>
  <si>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</si>
  <si>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</si>
  <si>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</si>
  <si>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</si>
  <si>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</si>
  <si>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</si>
  <si>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</si>
  <si>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</si>
  <si>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</si>
  <si>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</si>
  <si>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</si>
  <si>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</si>
  <si>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</si>
  <si>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</si>
  <si>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NO</t>
  </si>
  <si>
    <t>VM</t>
  </si>
  <si>
    <t>LINE MATRIX</t>
  </si>
  <si>
    <t>NONE</t>
  </si>
  <si>
    <t>FACE FANS</t>
  </si>
  <si>
    <t>VIP 1</t>
  </si>
  <si>
    <t>Rev 00</t>
  </si>
  <si>
    <t>VENT FANS</t>
  </si>
  <si>
    <t>DD4614266</t>
  </si>
  <si>
    <t>C28432 Northwest Parkway Toll Authority, Site Config, VM-1020-16X64-20-RGB Gen IV</t>
  </si>
  <si>
    <t>FULL COLOR</t>
  </si>
  <si>
    <t>16X16</t>
  </si>
  <si>
    <t>DOOR SWITCH 2 (TC)</t>
  </si>
  <si>
    <t>1
1 &amp; 2</t>
  </si>
  <si>
    <t>Shop Drawing, VM-102*-16x64-20-*</t>
  </si>
  <si>
    <t>DWG-1188544</t>
  </si>
  <si>
    <t>Schematic, DC Power, VM-1020, 20 mm, 64 Wide</t>
  </si>
  <si>
    <t>DWG-1191473</t>
  </si>
  <si>
    <t>Generic Final Assembly, VM-1020-**x**-20, VCB</t>
  </si>
  <si>
    <t>DWG-3609544</t>
  </si>
  <si>
    <t>Site Riser, VM/VX-**-**-20-RGB</t>
  </si>
  <si>
    <t>DWG-3676912</t>
  </si>
  <si>
    <t>Site Riser, VM/VX-**-***-20-RBG, 1 Sign</t>
  </si>
  <si>
    <t>DWG-3972976</t>
  </si>
  <si>
    <t>Schematic, Signal, VM-1020-16x64-20-RGB</t>
  </si>
  <si>
    <t>DWG-4614308</t>
  </si>
  <si>
    <t>Shop Drawing, TC, 336S, Aluminum, Pole Mount, VM Power/Control, VFC</t>
  </si>
  <si>
    <t>DWG-3433916</t>
  </si>
  <si>
    <t>Schematic, 336S Traffic Cabinet, Door Switch and Light, 2 Doors</t>
  </si>
  <si>
    <t>DWG-3526733</t>
  </si>
  <si>
    <t>Signal, Schematic, Traffic Cabinet, VFC, DOD, 2 Doors, 2 Power Supplies</t>
  </si>
  <si>
    <t>DWG-3622275</t>
  </si>
  <si>
    <t>Schematic, Traffic Cabinet, 120 VAC, 2 Fans, 2–4 Power Supplies</t>
  </si>
  <si>
    <t>DWG-4156389</t>
  </si>
  <si>
    <t>Schematic, TC DC Power System, 2–4 Power Supplies, 1–3 Signs, 20A</t>
  </si>
  <si>
    <t>DWG-4158645</t>
  </si>
  <si>
    <t>Final Assembly,  TC, 336S, Pole Mount, Aluminum, 2PS-16, 3-20A, VFC</t>
  </si>
  <si>
    <t>DWG-4201714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</si>
</sst>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topLeftCell="A42" workbookViewId="0">
      <selection activeCell="F48" sqref="F48:F59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53</v>
      </c>
      <c r="C1" s="50" t="s">
        <v>54</v>
      </c>
      <c r="D1" s="50"/>
      <c r="E1" s="50"/>
      <c r="F1" s="50"/>
      <c r="G1" t="s">
        <v>51</v>
      </c>
    </row>
    <row r="2" spans="2:7" x14ac:dyDescent="0.25">
      <c r="B2" s="30" t="s">
        <v>0</v>
      </c>
      <c r="C2" s="31"/>
      <c r="D2" s="31"/>
      <c r="E2" s="31"/>
      <c r="F2" s="31"/>
      <c r="G2" s="51" t="s">
        <v>41</v>
      </c>
    </row>
    <row r="3" spans="2:7" ht="15.75" thickBot="1" x14ac:dyDescent="0.3">
      <c r="B3" s="49" t="s">
        <v>1</v>
      </c>
      <c r="C3" s="50"/>
      <c r="D3" s="38" t="s">
        <v>2</v>
      </c>
      <c r="E3" s="39"/>
      <c r="F3" s="39"/>
      <c r="G3" s="52"/>
    </row>
    <row r="4" spans="2:7" x14ac:dyDescent="0.25">
      <c r="B4" s="80" t="s">
        <v>3</v>
      </c>
      <c r="C4" s="81"/>
      <c r="D4" s="82" t="s">
        <v>46</v>
      </c>
      <c r="E4" s="82"/>
      <c r="F4" s="82"/>
      <c r="G4" s="43" t="s">
        <v>58</v>
      </c>
    </row>
    <row r="5" spans="2:7" x14ac:dyDescent="0.25">
      <c r="B5" s="58" t="s">
        <v>4</v>
      </c>
      <c r="C5" s="59"/>
      <c r="D5" s="33" t="s">
        <v>14</v>
      </c>
      <c r="E5" s="33"/>
      <c r="F5" s="33"/>
      <c r="G5" s="44"/>
    </row>
    <row r="6" spans="2:7" x14ac:dyDescent="0.25">
      <c r="B6" s="79" t="s">
        <v>5</v>
      </c>
      <c r="C6" s="22" t="s">
        <v>6</v>
      </c>
      <c r="D6" s="33" t="s">
        <v>55</v>
      </c>
      <c r="E6" s="33"/>
      <c r="F6" s="33"/>
      <c r="G6" s="44"/>
    </row>
    <row r="7" spans="2:7" x14ac:dyDescent="0.25">
      <c r="B7" s="79"/>
      <c r="C7" s="22" t="s">
        <v>7</v>
      </c>
      <c r="D7" s="33" t="s">
        <v>43</v>
      </c>
      <c r="E7" s="33"/>
      <c r="F7" s="33"/>
      <c r="G7" s="44"/>
    </row>
    <row r="8" spans="2:7" x14ac:dyDescent="0.25">
      <c r="B8" s="79"/>
      <c r="C8" s="22" t="s">
        <v>8</v>
      </c>
      <c r="D8" s="33" t="s">
        <v>56</v>
      </c>
      <c r="E8" s="33"/>
      <c r="F8" s="33"/>
      <c r="G8" s="44"/>
    </row>
    <row r="9" spans="2:7" x14ac:dyDescent="0.25">
      <c r="B9" s="79"/>
      <c r="C9" s="22" t="s">
        <v>9</v>
      </c>
      <c r="D9" s="36">
        <v>20</v>
      </c>
      <c r="E9" s="36"/>
      <c r="F9" s="36"/>
      <c r="G9" s="44"/>
    </row>
    <row r="10" spans="2:7" x14ac:dyDescent="0.25">
      <c r="B10" s="32" t="s">
        <v>10</v>
      </c>
      <c r="C10" s="33"/>
      <c r="D10" s="36">
        <v>16</v>
      </c>
      <c r="E10" s="36"/>
      <c r="F10" s="36"/>
      <c r="G10" s="44"/>
    </row>
    <row r="11" spans="2:7" x14ac:dyDescent="0.25">
      <c r="B11" s="32" t="s">
        <v>11</v>
      </c>
      <c r="C11" s="33"/>
      <c r="D11" s="36">
        <v>64</v>
      </c>
      <c r="E11" s="36"/>
      <c r="F11" s="36"/>
      <c r="G11" s="44"/>
    </row>
    <row r="12" spans="2:7" x14ac:dyDescent="0.25">
      <c r="B12" s="32" t="s">
        <v>12</v>
      </c>
      <c r="C12" s="33"/>
      <c r="D12" s="33" t="s">
        <v>47</v>
      </c>
      <c r="E12" s="33"/>
      <c r="F12" s="33"/>
      <c r="G12" s="44"/>
    </row>
    <row r="13" spans="2:7" ht="15.75" thickBot="1" x14ac:dyDescent="0.3">
      <c r="B13" s="34" t="s">
        <v>13</v>
      </c>
      <c r="C13" s="35"/>
      <c r="D13" s="37">
        <v>1</v>
      </c>
      <c r="E13" s="37"/>
      <c r="F13" s="37"/>
      <c r="G13" s="45"/>
    </row>
    <row r="14" spans="2:7" ht="15.75" thickBot="1" x14ac:dyDescent="0.3"/>
    <row r="15" spans="2:7" x14ac:dyDescent="0.25">
      <c r="B15" s="30" t="s">
        <v>15</v>
      </c>
      <c r="C15" s="31"/>
      <c r="D15" s="31"/>
      <c r="E15" s="31"/>
      <c r="F15" s="53"/>
      <c r="G15" s="40" t="s">
        <v>58</v>
      </c>
    </row>
    <row r="16" spans="2:7" x14ac:dyDescent="0.25">
      <c r="B16" s="77" t="s">
        <v>1</v>
      </c>
      <c r="C16" s="78"/>
      <c r="D16" s="15" t="s">
        <v>2</v>
      </c>
      <c r="E16" s="15" t="s">
        <v>16</v>
      </c>
      <c r="F16" s="15" t="s">
        <v>17</v>
      </c>
      <c r="G16" s="41"/>
    </row>
    <row r="17" spans="2:7" x14ac:dyDescent="0.25">
      <c r="B17" s="58" t="s">
        <v>18</v>
      </c>
      <c r="C17" s="59"/>
      <c r="D17" s="22" t="s">
        <v>21</v>
      </c>
      <c r="E17" s="22" t="s">
        <v>19</v>
      </c>
      <c r="F17" s="22" t="s">
        <v>20</v>
      </c>
      <c r="G17" s="41"/>
    </row>
    <row r="18" spans="2:7" x14ac:dyDescent="0.25">
      <c r="B18" s="58" t="s">
        <v>22</v>
      </c>
      <c r="C18" s="59"/>
      <c r="D18" s="22" t="s">
        <v>5</v>
      </c>
      <c r="E18" s="22" t="s">
        <v>19</v>
      </c>
      <c r="F18" s="22" t="s">
        <v>20</v>
      </c>
      <c r="G18" s="41"/>
    </row>
    <row r="19" spans="2:7" x14ac:dyDescent="0.25">
      <c r="B19" s="58" t="s">
        <v>23</v>
      </c>
      <c r="C19" s="59"/>
      <c r="D19" s="22" t="s">
        <v>48</v>
      </c>
      <c r="E19" s="23" t="s">
        <v>32</v>
      </c>
      <c r="F19" s="23" t="s">
        <v>32</v>
      </c>
      <c r="G19" s="41"/>
    </row>
    <row r="20" spans="2:7" x14ac:dyDescent="0.25">
      <c r="B20" s="58" t="s">
        <v>24</v>
      </c>
      <c r="C20" s="59"/>
      <c r="D20" s="17">
        <v>2</v>
      </c>
      <c r="E20" s="17" t="s">
        <v>32</v>
      </c>
      <c r="F20" s="23" t="s">
        <v>50</v>
      </c>
      <c r="G20" s="41"/>
    </row>
    <row r="21" spans="2:7" x14ac:dyDescent="0.25">
      <c r="B21" s="58" t="s">
        <v>25</v>
      </c>
      <c r="C21" s="59"/>
      <c r="D21" s="17">
        <v>1</v>
      </c>
      <c r="E21" s="17" t="s">
        <v>32</v>
      </c>
      <c r="F21" s="23" t="s">
        <v>32</v>
      </c>
      <c r="G21" s="41"/>
    </row>
    <row r="22" spans="2:7" x14ac:dyDescent="0.25">
      <c r="B22" s="58" t="s">
        <v>26</v>
      </c>
      <c r="C22" s="59"/>
      <c r="D22" s="17">
        <v>1</v>
      </c>
      <c r="E22" s="25" t="s">
        <v>32</v>
      </c>
      <c r="F22" s="23" t="s">
        <v>32</v>
      </c>
      <c r="G22" s="41"/>
    </row>
    <row r="23" spans="2:7" x14ac:dyDescent="0.25">
      <c r="B23" s="58" t="s">
        <v>27</v>
      </c>
      <c r="C23" s="59"/>
      <c r="D23" s="24" t="s">
        <v>45</v>
      </c>
      <c r="E23" s="17" t="s">
        <v>32</v>
      </c>
      <c r="F23" s="23" t="s">
        <v>32</v>
      </c>
      <c r="G23" s="41"/>
    </row>
    <row r="24" spans="2:7" x14ac:dyDescent="0.25">
      <c r="B24" s="58" t="s">
        <v>28</v>
      </c>
      <c r="C24" s="59"/>
      <c r="D24" s="24" t="s">
        <v>45</v>
      </c>
      <c r="E24" s="17" t="s">
        <v>32</v>
      </c>
      <c r="F24" s="23" t="s">
        <v>32</v>
      </c>
      <c r="G24" s="41"/>
    </row>
    <row r="25" spans="2:7" x14ac:dyDescent="0.25">
      <c r="B25" s="26" t="s">
        <v>49</v>
      </c>
      <c r="C25" s="27"/>
      <c r="D25" s="29" t="s">
        <v>45</v>
      </c>
      <c r="E25" s="28" t="s">
        <v>32</v>
      </c>
      <c r="F25" s="23" t="s">
        <v>32</v>
      </c>
      <c r="G25" s="41"/>
    </row>
    <row r="26" spans="2:7" x14ac:dyDescent="0.25">
      <c r="B26" s="58" t="s">
        <v>52</v>
      </c>
      <c r="C26" s="59"/>
      <c r="D26" s="24" t="s">
        <v>31</v>
      </c>
      <c r="E26" s="17" t="s">
        <v>32</v>
      </c>
      <c r="F26" s="23" t="s">
        <v>32</v>
      </c>
      <c r="G26" s="41"/>
    </row>
    <row r="27" spans="2:7" x14ac:dyDescent="0.25">
      <c r="B27" s="58" t="s">
        <v>29</v>
      </c>
      <c r="C27" s="59"/>
      <c r="D27" s="17">
        <v>0</v>
      </c>
      <c r="E27" s="17" t="s">
        <v>32</v>
      </c>
      <c r="F27" s="23" t="s">
        <v>32</v>
      </c>
      <c r="G27" s="41"/>
    </row>
    <row r="28" spans="2:7" ht="15.75" thickBot="1" x14ac:dyDescent="0.3">
      <c r="B28" s="60" t="s">
        <v>30</v>
      </c>
      <c r="C28" s="61"/>
      <c r="D28" s="14">
        <v>1</v>
      </c>
      <c r="E28" s="14" t="s">
        <v>32</v>
      </c>
      <c r="F28" s="16" t="s">
        <v>32</v>
      </c>
      <c r="G28" s="42"/>
    </row>
    <row r="29" spans="2:7" x14ac:dyDescent="0.25">
      <c r="B29" s="30" t="s">
        <v>42</v>
      </c>
      <c r="C29" s="31"/>
      <c r="D29" s="31"/>
      <c r="E29" s="31"/>
      <c r="F29" s="53"/>
      <c r="G29" s="43" t="s">
        <v>58</v>
      </c>
    </row>
    <row r="30" spans="2:7" x14ac:dyDescent="0.25">
      <c r="B30" s="62" t="s">
        <v>57</v>
      </c>
      <c r="C30" s="63"/>
      <c r="D30" s="17">
        <f>IF(B30="DOOR SWITCH 2 (TC)",1,"N/A")</f>
        <v>1</v>
      </c>
      <c r="E30" s="17">
        <f>IF(B30="DOOR SWITCH 2 (TC)",1,"N/A")</f>
        <v>1</v>
      </c>
      <c r="F30" s="18" t="str">
        <f>IF(B30="DOOR SWITCH 2 (TC)","VIP 1","N/A")</f>
        <v>VIP 1</v>
      </c>
      <c r="G30" s="44"/>
    </row>
    <row r="31" spans="2:7" x14ac:dyDescent="0.25">
      <c r="B31" s="20"/>
      <c r="C31" s="19"/>
      <c r="D31" s="17" t="s">
        <v>40</v>
      </c>
      <c r="E31" s="17" t="s">
        <v>32</v>
      </c>
      <c r="F31" s="18" t="str">
        <f>IF(B31="UPS","AUXILARY","N/A")</f>
        <v>N/A</v>
      </c>
      <c r="G31" s="44"/>
    </row>
    <row r="32" spans="2:7" x14ac:dyDescent="0.25">
      <c r="B32" s="54"/>
      <c r="C32" s="55"/>
      <c r="D32" s="17" t="s">
        <v>32</v>
      </c>
      <c r="E32" s="17" t="s">
        <v>32</v>
      </c>
      <c r="F32" s="18" t="str">
        <f>IF(B32="MINI DC I/O 1","ON DISPLAY INTERFACE","N/A")</f>
        <v>N/A</v>
      </c>
      <c r="G32" s="44"/>
    </row>
    <row r="33" spans="2:7" x14ac:dyDescent="0.25">
      <c r="B33" s="54"/>
      <c r="C33" s="55"/>
      <c r="D33" s="17" t="s">
        <v>32</v>
      </c>
      <c r="E33" s="17" t="s">
        <v>32</v>
      </c>
      <c r="F33" s="18" t="str">
        <f>IF(B33="MINI DC I/O 2","ON DISPLAY INTERFACE","N/A")</f>
        <v>N/A</v>
      </c>
      <c r="G33" s="44"/>
    </row>
    <row r="34" spans="2:7" x14ac:dyDescent="0.25">
      <c r="B34" s="54"/>
      <c r="C34" s="55"/>
      <c r="D34" s="17" t="s">
        <v>32</v>
      </c>
      <c r="E34" s="17" t="s">
        <v>32</v>
      </c>
      <c r="F34" s="18" t="str">
        <f>IF(B34="MINI DC I/O 3","ON DISPLAY INTERFACE","N/A")</f>
        <v>N/A</v>
      </c>
      <c r="G34" s="44"/>
    </row>
    <row r="35" spans="2:7" x14ac:dyDescent="0.25">
      <c r="B35" s="54" t="s">
        <v>44</v>
      </c>
      <c r="C35" s="55"/>
      <c r="D35" s="17" t="s">
        <v>32</v>
      </c>
      <c r="E35" s="17" t="s">
        <v>32</v>
      </c>
      <c r="F35" s="18" t="str">
        <f>IF(B35="MINI DC I/O 4","ON DISPLAY INTERFACE","N/A")</f>
        <v>N/A</v>
      </c>
      <c r="G35" s="44"/>
    </row>
    <row r="36" spans="2:7" x14ac:dyDescent="0.25">
      <c r="B36" s="54" t="s">
        <v>44</v>
      </c>
      <c r="C36" s="55"/>
      <c r="D36" s="17" t="s">
        <v>32</v>
      </c>
      <c r="E36" s="17" t="s">
        <v>32</v>
      </c>
      <c r="F36" s="18" t="str">
        <f>IF(B36="MINI DC I/O 5","ON DISPLAY INTERFACE","N/A")</f>
        <v>N/A</v>
      </c>
      <c r="G36" s="44"/>
    </row>
    <row r="37" spans="2:7" ht="15.75" thickBot="1" x14ac:dyDescent="0.3">
      <c r="B37" s="56" t="s">
        <v>44</v>
      </c>
      <c r="C37" s="57"/>
      <c r="D37" s="14" t="s">
        <v>32</v>
      </c>
      <c r="E37" s="14" t="s">
        <v>32</v>
      </c>
      <c r="F37" s="21" t="str">
        <f>IF(B37="MINI DC I/O 6","ON DISPLAY INTERFACE","N/A")</f>
        <v>N/A</v>
      </c>
      <c r="G37" s="45"/>
    </row>
    <row r="38" spans="2:7" ht="15.75" thickBot="1" x14ac:dyDescent="0.3">
      <c r="B38" s="2"/>
      <c r="C38" s="13"/>
      <c r="D38" s="13"/>
      <c r="E38" s="12"/>
      <c r="F38" s="5"/>
      <c r="G38" s="9"/>
    </row>
    <row r="39" spans="2:7" x14ac:dyDescent="0.25">
      <c r="B39" s="69" t="s">
        <v>39</v>
      </c>
      <c r="C39" s="70"/>
      <c r="D39" s="70"/>
      <c r="E39" s="70"/>
      <c r="F39" s="70"/>
      <c r="G39" s="46"/>
    </row>
    <row r="40" spans="2:7" x14ac:dyDescent="0.25">
      <c r="B40" s="74" t="s">
        <v>35</v>
      </c>
      <c r="C40" s="75"/>
      <c r="D40" s="76"/>
      <c r="E40" s="71" t="s">
        <v>40</v>
      </c>
      <c r="F40" s="55"/>
      <c r="G40" s="47"/>
    </row>
    <row r="41" spans="2:7" x14ac:dyDescent="0.25">
      <c r="B41" s="64" t="s">
        <v>36</v>
      </c>
      <c r="C41" s="65"/>
      <c r="D41" s="65"/>
      <c r="E41" s="36" t="s">
        <v>40</v>
      </c>
      <c r="F41" s="36"/>
      <c r="G41" s="47"/>
    </row>
    <row r="42" spans="2:7" x14ac:dyDescent="0.25">
      <c r="B42" s="64" t="s">
        <v>37</v>
      </c>
      <c r="C42" s="65"/>
      <c r="D42" s="65"/>
      <c r="E42" s="36" t="s">
        <v>40</v>
      </c>
      <c r="F42" s="36"/>
      <c r="G42" s="47"/>
    </row>
    <row r="43" spans="2:7" ht="15.75" thickBot="1" x14ac:dyDescent="0.3">
      <c r="B43" s="66" t="s">
        <v>38</v>
      </c>
      <c r="C43" s="67"/>
      <c r="D43" s="68"/>
      <c r="E43" s="72" t="s">
        <v>40</v>
      </c>
      <c r="F43" s="73"/>
      <c r="G43" s="48"/>
    </row>
    <row r="44" spans="2:7" x14ac:dyDescent="0.25">
      <c r="B44" s="2"/>
      <c r="C44" s="13"/>
      <c r="D44" s="13"/>
      <c r="E44" s="12"/>
      <c r="F44" s="5"/>
      <c r="G44" s="9"/>
    </row>
    <row r="45" spans="2:7" x14ac:dyDescent="0.25">
      <c r="B45" s="2"/>
      <c r="C45" s="13"/>
      <c r="D45" s="13"/>
      <c r="E45" s="12"/>
      <c r="F45" s="5"/>
      <c r="G45" s="9"/>
    </row>
    <row r="46" spans="2:7" ht="15.75" thickBot="1" x14ac:dyDescent="0.3"/>
    <row r="47" spans="2:7" x14ac:dyDescent="0.25">
      <c r="B47" s="10" t="s">
        <v>33</v>
      </c>
      <c r="C47" s="11"/>
      <c r="D47" s="11"/>
      <c r="E47" s="11"/>
      <c r="F47" s="11"/>
      <c r="G47" s="1"/>
    </row>
    <row r="48" spans="2:7" x14ac:dyDescent="0.25">
      <c r="B48" s="4" t="s">
        <v>59</v>
      </c>
      <c r="D48" s="2"/>
      <c r="E48" s="2"/>
      <c r="F48" s="2" t="s">
        <v>60</v>
      </c>
      <c r="G48" s="3"/>
    </row>
    <row r="49" spans="2:7" x14ac:dyDescent="0.25">
      <c r="B49" s="4" t="s">
        <v>61</v>
      </c>
      <c r="D49" s="2"/>
      <c r="E49" s="2"/>
      <c r="F49" s="2" t="s">
        <v>62</v>
      </c>
      <c r="G49" s="3"/>
    </row>
    <row r="50" spans="2:7" x14ac:dyDescent="0.25">
      <c r="B50" s="4" t="s">
        <v>63</v>
      </c>
      <c r="D50" s="2"/>
      <c r="E50" s="2"/>
      <c r="F50" s="2" t="s">
        <v>64</v>
      </c>
      <c r="G50" s="3"/>
    </row>
    <row r="51" spans="2:7" x14ac:dyDescent="0.25">
      <c r="B51" s="4" t="s">
        <v>65</v>
      </c>
      <c r="D51" s="2"/>
      <c r="E51" s="2"/>
      <c r="F51" s="2" t="s">
        <v>66</v>
      </c>
      <c r="G51" s="3"/>
    </row>
    <row r="52" spans="2:7" x14ac:dyDescent="0.25">
      <c r="B52" s="4" t="s">
        <v>67</v>
      </c>
      <c r="D52" s="2"/>
      <c r="E52" s="2"/>
      <c r="F52" s="2" t="s">
        <v>68</v>
      </c>
      <c r="G52" s="3"/>
    </row>
    <row r="53" spans="2:7" x14ac:dyDescent="0.25">
      <c r="B53" s="4" t="s">
        <v>69</v>
      </c>
      <c r="D53" s="2"/>
      <c r="E53" s="2"/>
      <c r="F53" s="2" t="s">
        <v>70</v>
      </c>
      <c r="G53" s="3"/>
    </row>
    <row r="54" spans="2:7" x14ac:dyDescent="0.25">
      <c r="B54" s="4" t="s">
        <v>71</v>
      </c>
      <c r="D54" s="2"/>
      <c r="E54" s="2"/>
      <c r="F54" s="2" t="s">
        <v>72</v>
      </c>
      <c r="G54" s="3"/>
    </row>
    <row r="55" spans="2:7" x14ac:dyDescent="0.25">
      <c r="B55" s="4" t="s">
        <v>73</v>
      </c>
      <c r="D55" s="2"/>
      <c r="E55" s="2"/>
      <c r="F55" s="2" t="s">
        <v>74</v>
      </c>
      <c r="G55" s="3"/>
    </row>
    <row r="56" spans="2:7" x14ac:dyDescent="0.25">
      <c r="B56" s="4" t="s">
        <v>75</v>
      </c>
      <c r="D56" s="2"/>
      <c r="E56" s="2"/>
      <c r="F56" s="2" t="s">
        <v>76</v>
      </c>
      <c r="G56" s="3"/>
    </row>
    <row r="57" spans="2:7" x14ac:dyDescent="0.25">
      <c r="B57" s="4" t="s">
        <v>77</v>
      </c>
      <c r="D57" s="2"/>
      <c r="E57" s="2"/>
      <c r="F57" s="2" t="s">
        <v>78</v>
      </c>
      <c r="G57" s="3"/>
    </row>
    <row r="58" spans="2:7" x14ac:dyDescent="0.25">
      <c r="B58" s="4" t="s">
        <v>79</v>
      </c>
      <c r="D58" s="2"/>
      <c r="E58" s="2"/>
      <c r="F58" s="2" t="s">
        <v>80</v>
      </c>
      <c r="G58" s="3"/>
    </row>
    <row r="59" spans="2:7" x14ac:dyDescent="0.25">
      <c r="B59" s="4" t="s">
        <v>81</v>
      </c>
      <c r="D59" s="2"/>
      <c r="E59" s="2"/>
      <c r="F59" s="2" t="s">
        <v>82</v>
      </c>
      <c r="G59" s="3"/>
    </row>
    <row r="60" spans="2:7" x14ac:dyDescent="0.25">
      <c r="B60" s="4"/>
      <c r="C60" s="2"/>
      <c r="D60" s="2"/>
      <c r="E60" s="2"/>
      <c r="F60" s="2"/>
      <c r="G60" s="3"/>
    </row>
    <row r="61" spans="2:7" ht="15.75" thickBot="1" x14ac:dyDescent="0.3">
      <c r="B61" s="6"/>
      <c r="C61" s="7"/>
      <c r="D61" s="7"/>
      <c r="E61" s="7"/>
      <c r="F61" s="7"/>
      <c r="G61" s="8"/>
    </row>
    <row r="63" spans="2:7" x14ac:dyDescent="0.25">
      <c r="B63" t="s">
        <v>34</v>
      </c>
    </row>
  </sheetData>
  <mergeCells count="56">
    <mergeCell ref="C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B41:D41"/>
    <mergeCell ref="B42:D42"/>
    <mergeCell ref="B43:D43"/>
    <mergeCell ref="B39:F39"/>
    <mergeCell ref="E40:F40"/>
    <mergeCell ref="E41:F41"/>
    <mergeCell ref="E42:F42"/>
    <mergeCell ref="E43:F43"/>
    <mergeCell ref="B40:D40"/>
    <mergeCell ref="B29:F29"/>
    <mergeCell ref="B30:C30"/>
    <mergeCell ref="B32:C32"/>
    <mergeCell ref="B33:C33"/>
    <mergeCell ref="B34:C34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</mergeCells>
  <dataValidations count="27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"7X5,9X5,9X15,16X16,24X16,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29" xr:uid="{00000000-0002-0000-0000-000007000000}">
      <formula1>"DOOR SWITCH 2 (TC), "</formula1>
    </dataValidation>
    <dataValidation type="list" errorStyle="warning" allowBlank="1" showInputMessage="1" showErrorMessage="1" sqref="B30:C30" xr:uid="{00000000-0002-0000-0000-000008000000}">
      <formula1>"--,DOOR SWITCH 2 (TC),'"</formula1>
    </dataValidation>
    <dataValidation type="list" allowBlank="1" showInputMessage="1" showErrorMessage="1" sqref="D27" xr:uid="{00000000-0002-0000-0000-000009000000}">
      <formula1>"0,1,2"</formula1>
    </dataValidation>
    <dataValidation type="list" allowBlank="1" showInputMessage="1" showErrorMessage="1" sqref="D21" xr:uid="{00000000-0002-0000-0000-00000A000000}">
      <formula1>"0,1"</formula1>
    </dataValidation>
    <dataValidation type="list" allowBlank="1" showInputMessage="1" showErrorMessage="1" sqref="D26" xr:uid="{00000000-0002-0000-0000-00000B000000}">
      <formula1>"YES,NO"</formula1>
    </dataValidation>
    <dataValidation type="list" errorStyle="warning" allowBlank="1" showInputMessage="1" showErrorMessage="1" sqref="D24:D25" xr:uid="{00000000-0002-0000-0000-00000C000000}">
      <formula1>"YES,NO"</formula1>
    </dataValidation>
    <dataValidation type="list" allowBlank="1" showInputMessage="1" showErrorMessage="1" sqref="D31" xr:uid="{00000000-0002-0000-0000-00000D000000}">
      <formula1>"CONTROL EQUIPMENT,ENTIRE DISPLAY,N/A"</formula1>
    </dataValidation>
    <dataValidation type="list" errorStyle="warning" allowBlank="1" showInputMessage="1" showErrorMessage="1" sqref="C31" xr:uid="{00000000-0002-0000-0000-00000E000000}">
      <formula1>"--,ALPHA FXM SERIES,TRIPPLITE,'"</formula1>
    </dataValidation>
    <dataValidation type="list" errorStyle="warning" allowBlank="1" showInputMessage="1" showErrorMessage="1" sqref="B31" xr:uid="{00000000-0002-0000-0000-00000F000000}">
      <formula1>"--,UPS,'"</formula1>
    </dataValidation>
    <dataValidation type="list" allowBlank="1" showInputMessage="1" showErrorMessage="1" sqref="B32" xr:uid="{00000000-0002-0000-0000-000010000000}">
      <formula1>"MINI DC I/O 1,'"</formula1>
    </dataValidation>
    <dataValidation type="list" allowBlank="1" showInputMessage="1" showErrorMessage="1" sqref="B33:C33" xr:uid="{00000000-0002-0000-0000-000011000000}">
      <formula1>"MINI DC I/O 2,'"</formula1>
    </dataValidation>
    <dataValidation type="list" allowBlank="1" showInputMessage="1" showErrorMessage="1" sqref="B34:C34" xr:uid="{00000000-0002-0000-0000-000012000000}">
      <formula1>"MINI DC I/O 3,'"</formula1>
    </dataValidation>
    <dataValidation type="list" allowBlank="1" showInputMessage="1" showErrorMessage="1" sqref="B35:C35" xr:uid="{00000000-0002-0000-0000-000013000000}">
      <formula1>"MINI DC I/O 4,'"</formula1>
    </dataValidation>
    <dataValidation type="list" allowBlank="1" showInputMessage="1" showErrorMessage="1" sqref="B36:C36" xr:uid="{00000000-0002-0000-0000-000014000000}">
      <formula1>"MINI DC I/O 5,'"</formula1>
    </dataValidation>
    <dataValidation type="list" allowBlank="1" showInputMessage="1" showErrorMessage="1" sqref="B37:C37" xr:uid="{00000000-0002-0000-0000-000015000000}">
      <formula1>"MINI DC I/O 6,'"</formula1>
    </dataValidation>
    <dataValidation type="list" errorStyle="warning" allowBlank="1" showInputMessage="1" showErrorMessage="1" sqref="D23" xr:uid="{00000000-0002-0000-0000-000016000000}">
      <formula1>"NO,1,2,3,4,5,6,7,8,9,10"</formula1>
    </dataValidation>
    <dataValidation type="list" errorStyle="warning" allowBlank="1" showInputMessage="1" showErrorMessage="1" sqref="D22" xr:uid="{00000000-0002-0000-0000-000017000000}">
      <formula1>"1,2,3,4,5,6,7,8,9,10"</formula1>
    </dataValidation>
    <dataValidation type="list" errorStyle="warning" allowBlank="1" showInputMessage="1" showErrorMessage="1" sqref="D20" xr:uid="{00000000-0002-0000-0000-000018000000}">
      <formula1>"1,2,3,4,5,6,7,8"</formula1>
    </dataValidation>
    <dataValidation type="list" errorStyle="warning" allowBlank="1" showInputMessage="1" showErrorMessage="1" sqref="D28" xr:uid="{00000000-0002-0000-0000-000019000000}">
      <formula1>"1,2"</formula1>
    </dataValidation>
    <dataValidation type="list" errorStyle="warning" allowBlank="1" showInputMessage="1" showErrorMessage="1" sqref="F23" xr:uid="{00000000-0002-0000-0000-00001A000000}">
      <formula1>"'--,CAN,I/O"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VM-1020-16X64-20-RGB Gen IV</Model_x0020_Number>
    <OrderProject_x0020_ID xmlns="60f23eb2-5cd4-4b04-9c2e-17a4528dea34">C28432</OrderProject_x0020_ID>
    <Rev xmlns="63c2c479-d606-4150-9495-4e4a0a1fffcf">00</Rev>
    <PartNum xmlns="63c2c479-d606-4150-9495-4e4a0a1fffcf" xsi:nil="true"/>
    <DocNumber xmlns="63c2c479-d606-4150-9495-4e4a0a1fffcf">DD4614266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A00512-B15D-4757-92BC-64E4D463AA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0FC26F-43A9-4B6F-A51C-1DDE0B93CC99}">
  <ds:schemaRefs>
    <ds:schemaRef ds:uri="63c2c479-d606-4150-9495-4e4a0a1fffcf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60f23eb2-5cd4-4b04-9c2e-17a4528dea34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0C438E1-AD97-4AE2-B439-3C1117A80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C28432 Northwest Parkway Toll Authority, Site Config, VM-1020-16X64-20-RGB Gen IV</dc:title>
  <dc:creator>Dan Muzzey</dc:creator>
  <cp:lastModifiedBy>Sarah Sutton</cp:lastModifiedBy>
  <cp:lastPrinted>2020-02-28T22:16:49Z</cp:lastPrinted>
  <dcterms:created xsi:type="dcterms:W3CDTF">2017-03-27T20:46:42Z</dcterms:created>
  <dcterms:modified xsi:type="dcterms:W3CDTF">2020-02-28T22:17:03Z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