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512\"/>
    </mc:Choice>
  </mc:AlternateContent>
  <xr:revisionPtr revIDLastSave="2" documentId="14_{1742F8AB-1501-44AB-845D-CDB72D4F0D6D}" xr6:coauthVersionLast="47" xr6:coauthVersionMax="47" xr10:uidLastSave="{B78D6819-3BC1-43C5-BA11-A5FBF60CA609}"/>
  <bookViews>
    <workbookView xWindow="-23160" yWindow="-120" windowWidth="23280" windowHeight="12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F74" i="1"/>
  <c r="F73" i="1"/>
  <c r="F72" i="1"/>
  <c r="F71" i="1"/>
  <c r="F70" i="1"/>
  <c r="F69" i="1"/>
  <c r="F68" i="1"/>
  <c r="E68" i="1"/>
  <c r="D68" i="1"/>
  <c r="F37" i="1"/>
  <c r="F36" i="1"/>
  <c r="F35" i="1"/>
  <c r="F34" i="1"/>
  <c r="F33" i="1"/>
  <c r="F32" i="1"/>
  <c r="F31" i="1"/>
  <c r="F30" i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B61ACABD-866A-496B-B82A-9A9CA4B88D8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G43" authorId="0" shapeId="0" xr:uid="{EE106D87-190F-4CA0-8377-640649D7804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</commentList>
</comments>
</file>

<file path=xl/sharedStrings.xml><?xml version="1.0" encoding="utf-8"?>
<sst xmlns="http://schemas.openxmlformats.org/spreadsheetml/2006/main" count="217" uniqueCount="84">
  <si>
    <t>DD4631141</t>
  </si>
  <si>
    <t>C28512 Riverside County Transportation, Site Config, VM-1020-24x160-20-RGB @1</t>
  </si>
  <si>
    <t>SYSTEM CONFIGURATION</t>
  </si>
  <si>
    <t>CONFIGURATION                                        FOR DISPLAY TYPE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</si>
  <si>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</si>
  <si>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</si>
  <si>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</si>
  <si>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</si>
  <si>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</si>
  <si>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</si>
  <si>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</si>
  <si>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</si>
  <si>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</si>
  <si>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</si>
  <si>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</si>
  <si>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</si>
  <si>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</si>
  <si>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</si>
  <si>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</si>
  <si>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</si>
  <si>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</si>
  <si>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LINE MATRIX</t>
  </si>
  <si>
    <t>DISPLAY INTERFACE</t>
  </si>
  <si>
    <t>1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</si>
  <si>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</si>
  <si>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</si>
  <si>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</si>
  <si>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</si>
  <si>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</si>
  <si>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</si>
  <si>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</si>
  <si>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</si>
  <si>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</si>
  <si>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</si>
  <si>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</si>
  <si>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</si>
  <si>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DOOR SWITCH (SIGN)</t>
  </si>
  <si>
    <t>RPM SENSORS</t>
  </si>
  <si>
    <t>AIRFLOW SENSORS</t>
  </si>
  <si>
    <t>NO</t>
  </si>
  <si>
    <t>DEFOG HEATERS</t>
  </si>
  <si>
    <t>FACE FANS</t>
  </si>
  <si>
    <t>VENT FANS</t>
  </si>
  <si>
    <t>YES</t>
  </si>
  <si>
    <t>BEACONS</t>
  </si>
  <si>
    <t>0</t>
  </si>
  <si>
    <t>SURGE SUPPRESSORS</t>
  </si>
  <si>
    <t>ADVANCED SETUP</t>
  </si>
  <si>
    <t>N/A</t>
  </si>
  <si>
    <t/>
  </si>
  <si>
    <t>C28512 Riverside County Transportation, Site Config, VM-1020-24x384-20-RGB @1</t>
  </si>
  <si>
    <t>INTAKE FANS</t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</si>
  <si>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</si>
  <si>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</si>
  <si>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</si>
  <si>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</si>
  <si>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</si>
  <si>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</si>
  <si>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VM-1020-24x160-20-RGB Drawings:</t>
  </si>
  <si>
    <t>DWG-1190583</t>
  </si>
  <si>
    <t>Shop Drawing, VM-102*-24x160-20-*</t>
  </si>
  <si>
    <t>DWG-3609544</t>
  </si>
  <si>
    <t>Generic Final Assembly, VM-1020-**x**-20, VCB</t>
  </si>
  <si>
    <t>DWG-3676912</t>
  </si>
  <si>
    <t>Site Riser, VM/VX-**-***-20-RGB</t>
  </si>
  <si>
    <t>DWG-4630203</t>
  </si>
  <si>
    <t>Schematic, Signal, VM-1020, 20mm, 160 Wide</t>
  </si>
  <si>
    <t>DWG-4630230</t>
  </si>
  <si>
    <t>Schematic, DC Power, VM-1020, 20mm, 160 Wide</t>
  </si>
  <si>
    <t>VM-1020-24x384-20-RGB Drawings:</t>
  </si>
  <si>
    <t>DWG-3839861</t>
  </si>
  <si>
    <t>Shop Drawing,VM-1020-24x384-20-*</t>
  </si>
  <si>
    <t>DWG-4630550</t>
  </si>
  <si>
    <t>Schematic, Signal, VM-1020-24x384-20-RGB</t>
  </si>
  <si>
    <t>DWG-4630747</t>
  </si>
  <si>
    <t>Schematic, DC Power, VM-1020, 20mm, 384 Wide</t>
  </si>
  <si>
    <t>Power and Control Drawings:</t>
  </si>
  <si>
    <t>Schematic, TC, DC Power System, 2–4 Power Supplies, 1–3 VM Signs, 30A</t>
  </si>
  <si>
    <t>DWG-3140979</t>
  </si>
  <si>
    <t>Schematic, Signal, Traffic Cabinet by Others, VFC, 3 Power Supplies</t>
  </si>
  <si>
    <t>DWG-4148904</t>
  </si>
  <si>
    <t>Schematic, VM-1020, Traffic Cabinet by Others, 3 Power Supplies 120 VAC</t>
  </si>
  <si>
    <t>DWG-4179140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</si>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</sst>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applyBorder="1"/>
    <xf numFmtId="0" fontId="0" fillId="0" borderId="24" xfId="0" quotePrefix="1" applyBorder="1"/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Alignment="1">
      <alignment vertical="center"/>
    </xf>
    <xf numFmtId="0" fontId="0" fillId="0" borderId="29" xfId="0" quotePrefix="1" applyBorder="1"/>
    <xf numFmtId="0" fontId="0" fillId="0" borderId="28" xfId="0" quotePrefix="1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14"/>
  <sheetViews>
    <sheetView tabSelected="1" topLeftCell="A76" workbookViewId="0">
      <selection activeCell="F87" sqref="F87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C1" s="61" t="s">
        <v>1</v>
      </c>
      <c r="D1" s="61"/>
      <c r="E1" s="61"/>
      <c r="F1" s="61"/>
    </row>
    <row r="2" spans="2:7">
      <c r="B2" s="41" t="s">
        <v>2</v>
      </c>
      <c r="C2" s="42"/>
      <c r="D2" s="42"/>
      <c r="E2" s="42"/>
      <c r="F2" s="42"/>
      <c r="G2" s="65" t="s">
        <v>3</v>
      </c>
    </row>
    <row r="3" spans="2:7" ht="15.75" thickBot="1">
      <c r="B3" s="67" t="s">
        <v>4</v>
      </c>
      <c r="C3" s="61"/>
      <c r="D3" s="68" t="s">
        <v>5</v>
      </c>
      <c r="E3" s="69"/>
      <c r="F3" s="69"/>
      <c r="G3" s="66"/>
    </row>
    <row r="4" spans="2:7">
      <c r="B4" s="70" t="s">
        <v>6</v>
      </c>
      <c r="C4" s="71"/>
      <c r="D4" s="72" t="s">
        <v>7</v>
      </c>
      <c r="E4" s="72"/>
      <c r="F4" s="72"/>
      <c r="G4" s="56">
        <v>1</v>
      </c>
    </row>
    <row r="5" spans="2:7">
      <c r="B5" s="48" t="s">
        <v>8</v>
      </c>
      <c r="C5" s="49"/>
      <c r="D5" s="34" t="s">
        <v>9</v>
      </c>
      <c r="E5" s="34"/>
      <c r="F5" s="34"/>
      <c r="G5" s="57"/>
    </row>
    <row r="6" spans="2:7">
      <c r="B6" s="73" t="s">
        <v>10</v>
      </c>
      <c r="C6" s="16" t="s">
        <v>11</v>
      </c>
      <c r="D6" s="34" t="s">
        <v>12</v>
      </c>
      <c r="E6" s="34"/>
      <c r="F6" s="34"/>
      <c r="G6" s="57"/>
    </row>
    <row r="7" spans="2:7">
      <c r="B7" s="73"/>
      <c r="C7" s="16" t="s">
        <v>13</v>
      </c>
      <c r="D7" s="34" t="s">
        <v>14</v>
      </c>
      <c r="E7" s="34"/>
      <c r="F7" s="34"/>
      <c r="G7" s="57"/>
    </row>
    <row r="8" spans="2:7">
      <c r="B8" s="73"/>
      <c r="C8" s="16" t="s">
        <v>15</v>
      </c>
      <c r="D8" s="34" t="s">
        <v>16</v>
      </c>
      <c r="E8" s="34"/>
      <c r="F8" s="34"/>
      <c r="G8" s="57"/>
    </row>
    <row r="9" spans="2:7">
      <c r="B9" s="73"/>
      <c r="C9" s="16" t="s">
        <v>17</v>
      </c>
      <c r="D9" s="35">
        <v>20</v>
      </c>
      <c r="E9" s="35"/>
      <c r="F9" s="35"/>
      <c r="G9" s="57"/>
    </row>
    <row r="10" spans="2:7">
      <c r="B10" s="33" t="s">
        <v>18</v>
      </c>
      <c r="C10" s="34"/>
      <c r="D10" s="35">
        <v>24</v>
      </c>
      <c r="E10" s="35"/>
      <c r="F10" s="35"/>
      <c r="G10" s="57"/>
    </row>
    <row r="11" spans="2:7">
      <c r="B11" s="33" t="s">
        <v>19</v>
      </c>
      <c r="C11" s="34"/>
      <c r="D11" s="35">
        <v>160</v>
      </c>
      <c r="E11" s="35"/>
      <c r="F11" s="35"/>
      <c r="G11" s="57"/>
    </row>
    <row r="12" spans="2:7">
      <c r="B12" s="33" t="s">
        <v>20</v>
      </c>
      <c r="C12" s="34"/>
      <c r="D12" s="34" t="s">
        <v>21</v>
      </c>
      <c r="E12" s="34"/>
      <c r="F12" s="34"/>
      <c r="G12" s="57"/>
    </row>
    <row r="13" spans="2:7" ht="15.75" thickBot="1">
      <c r="B13" s="52" t="s">
        <v>22</v>
      </c>
      <c r="C13" s="53"/>
      <c r="D13" s="54" t="s">
        <v>23</v>
      </c>
      <c r="E13" s="54"/>
      <c r="F13" s="54"/>
      <c r="G13" s="58"/>
    </row>
    <row r="14" spans="2:7" ht="15.75" thickBot="1"/>
    <row r="15" spans="2:7">
      <c r="B15" s="41" t="s">
        <v>24</v>
      </c>
      <c r="C15" s="42"/>
      <c r="D15" s="42"/>
      <c r="E15" s="42"/>
      <c r="F15" s="62"/>
      <c r="G15" s="43">
        <v>1</v>
      </c>
    </row>
    <row r="16" spans="2:7">
      <c r="B16" s="46" t="s">
        <v>4</v>
      </c>
      <c r="C16" s="47"/>
      <c r="D16" s="14" t="s">
        <v>5</v>
      </c>
      <c r="E16" s="14" t="s">
        <v>25</v>
      </c>
      <c r="F16" s="14" t="s">
        <v>26</v>
      </c>
      <c r="G16" s="44"/>
    </row>
    <row r="17" spans="2:7">
      <c r="B17" s="48" t="s">
        <v>27</v>
      </c>
      <c r="C17" s="49"/>
      <c r="D17" s="16" t="s">
        <v>28</v>
      </c>
      <c r="E17" s="16" t="s">
        <v>29</v>
      </c>
      <c r="F17" s="16" t="s">
        <v>30</v>
      </c>
      <c r="G17" s="44"/>
    </row>
    <row r="18" spans="2:7">
      <c r="B18" s="48" t="s">
        <v>31</v>
      </c>
      <c r="C18" s="49"/>
      <c r="D18" s="16" t="s">
        <v>10</v>
      </c>
      <c r="E18" s="16" t="s">
        <v>29</v>
      </c>
      <c r="F18" s="16" t="s">
        <v>30</v>
      </c>
      <c r="G18" s="44"/>
    </row>
    <row r="19" spans="2:7">
      <c r="B19" s="48" t="s">
        <v>32</v>
      </c>
      <c r="C19" s="49"/>
      <c r="D19" s="16" t="s">
        <v>33</v>
      </c>
      <c r="E19" s="17" t="s">
        <v>34</v>
      </c>
      <c r="F19" s="17" t="s">
        <v>34</v>
      </c>
      <c r="G19" s="44"/>
    </row>
    <row r="20" spans="2:7">
      <c r="B20" s="48" t="s">
        <v>35</v>
      </c>
      <c r="C20" s="49"/>
      <c r="D20" s="18">
        <v>3</v>
      </c>
      <c r="E20" s="18" t="s">
        <v>34</v>
      </c>
      <c r="F20" s="17" t="s">
        <v>34</v>
      </c>
      <c r="G20" s="44"/>
    </row>
    <row r="21" spans="2:7">
      <c r="B21" s="48" t="s">
        <v>36</v>
      </c>
      <c r="C21" s="49"/>
      <c r="D21" s="18">
        <v>1</v>
      </c>
      <c r="E21" s="18" t="s">
        <v>34</v>
      </c>
      <c r="F21" s="17" t="s">
        <v>34</v>
      </c>
      <c r="G21" s="44"/>
    </row>
    <row r="22" spans="2:7">
      <c r="B22" s="48" t="s">
        <v>37</v>
      </c>
      <c r="C22" s="49"/>
      <c r="D22" s="18">
        <v>2</v>
      </c>
      <c r="E22" s="18" t="s">
        <v>34</v>
      </c>
      <c r="F22" s="17" t="s">
        <v>34</v>
      </c>
      <c r="G22" s="44"/>
    </row>
    <row r="23" spans="2:7">
      <c r="B23" s="48" t="s">
        <v>38</v>
      </c>
      <c r="C23" s="49"/>
      <c r="D23" s="19" t="s">
        <v>39</v>
      </c>
      <c r="E23" s="18" t="s">
        <v>34</v>
      </c>
      <c r="F23" s="17" t="s">
        <v>34</v>
      </c>
      <c r="G23" s="44"/>
    </row>
    <row r="24" spans="2:7">
      <c r="B24" s="48" t="s">
        <v>40</v>
      </c>
      <c r="C24" s="49"/>
      <c r="D24" s="19" t="s">
        <v>39</v>
      </c>
      <c r="E24" s="18" t="s">
        <v>34</v>
      </c>
      <c r="F24" s="17" t="s">
        <v>34</v>
      </c>
      <c r="G24" s="44"/>
    </row>
    <row r="25" spans="2:7">
      <c r="B25" s="23" t="s">
        <v>41</v>
      </c>
      <c r="C25" s="24"/>
      <c r="D25" s="19" t="s">
        <v>39</v>
      </c>
      <c r="E25" s="18" t="s">
        <v>34</v>
      </c>
      <c r="F25" s="17" t="s">
        <v>34</v>
      </c>
      <c r="G25" s="44"/>
    </row>
    <row r="26" spans="2:7">
      <c r="B26" s="48" t="s">
        <v>42</v>
      </c>
      <c r="C26" s="49"/>
      <c r="D26" s="19" t="s">
        <v>43</v>
      </c>
      <c r="E26" s="18" t="s">
        <v>34</v>
      </c>
      <c r="F26" s="17" t="s">
        <v>34</v>
      </c>
      <c r="G26" s="44"/>
    </row>
    <row r="27" spans="2:7">
      <c r="B27" s="48" t="s">
        <v>44</v>
      </c>
      <c r="C27" s="49"/>
      <c r="D27" s="18" t="s">
        <v>45</v>
      </c>
      <c r="E27" s="18" t="s">
        <v>34</v>
      </c>
      <c r="F27" s="17" t="s">
        <v>34</v>
      </c>
      <c r="G27" s="44"/>
    </row>
    <row r="28" spans="2:7" ht="15.75" thickBot="1">
      <c r="B28" s="50" t="s">
        <v>46</v>
      </c>
      <c r="C28" s="51"/>
      <c r="D28" s="13">
        <v>1</v>
      </c>
      <c r="E28" s="13" t="s">
        <v>34</v>
      </c>
      <c r="F28" s="15" t="s">
        <v>34</v>
      </c>
      <c r="G28" s="45"/>
    </row>
    <row r="29" spans="2:7">
      <c r="B29" s="41" t="s">
        <v>47</v>
      </c>
      <c r="C29" s="42"/>
      <c r="D29" s="42"/>
      <c r="E29" s="42"/>
      <c r="F29" s="62"/>
      <c r="G29" s="56">
        <v>1</v>
      </c>
    </row>
    <row r="30" spans="2:7">
      <c r="B30" s="59"/>
      <c r="C30" s="60"/>
      <c r="D30" s="18" t="str">
        <f>IF(B30="DOOR SWITCH 2 (TC)",1,"N/A")</f>
        <v>N/A</v>
      </c>
      <c r="E30" s="18" t="str">
        <f>IF(B30="DOOR SWITCH 2 (TC)",1,"N/A")</f>
        <v>N/A</v>
      </c>
      <c r="F30" s="17" t="str">
        <f>IF(B30="DOOR SWITCH 2 (TC)","VIP 1","N/A")</f>
        <v>N/A</v>
      </c>
      <c r="G30" s="57"/>
    </row>
    <row r="31" spans="2:7">
      <c r="B31" s="21"/>
      <c r="C31" s="22"/>
      <c r="D31" s="18" t="s">
        <v>48</v>
      </c>
      <c r="E31" s="18" t="s">
        <v>34</v>
      </c>
      <c r="F31" s="17" t="str">
        <f>IF(B31="UPS","AUXILARY","N/A")</f>
        <v>N/A</v>
      </c>
      <c r="G31" s="57"/>
    </row>
    <row r="32" spans="2:7">
      <c r="B32" s="55"/>
      <c r="C32" s="32"/>
      <c r="D32" s="18" t="s">
        <v>34</v>
      </c>
      <c r="E32" s="18" t="s">
        <v>34</v>
      </c>
      <c r="F32" s="17" t="str">
        <f>IF(B32="MINI DC I/O 1","ON DISPLAY INTERFACE","N/A")</f>
        <v>N/A</v>
      </c>
      <c r="G32" s="57"/>
    </row>
    <row r="33" spans="2:7">
      <c r="B33" s="55"/>
      <c r="C33" s="32"/>
      <c r="D33" s="18" t="s">
        <v>34</v>
      </c>
      <c r="E33" s="18" t="s">
        <v>34</v>
      </c>
      <c r="F33" s="17" t="str">
        <f>IF(B33="MINI DC I/O 2","ON DISPLAY INTERFACE","N/A")</f>
        <v>N/A</v>
      </c>
      <c r="G33" s="57"/>
    </row>
    <row r="34" spans="2:7">
      <c r="B34" s="55"/>
      <c r="C34" s="32"/>
      <c r="D34" s="18" t="s">
        <v>34</v>
      </c>
      <c r="E34" s="18" t="s">
        <v>34</v>
      </c>
      <c r="F34" s="17" t="str">
        <f>IF(B34="MINI DC I/O 3","ON DISPLAY INTERFACE","N/A")</f>
        <v>N/A</v>
      </c>
      <c r="G34" s="57"/>
    </row>
    <row r="35" spans="2:7">
      <c r="B35" s="55" t="s">
        <v>49</v>
      </c>
      <c r="C35" s="32"/>
      <c r="D35" s="18" t="s">
        <v>34</v>
      </c>
      <c r="E35" s="18" t="s">
        <v>34</v>
      </c>
      <c r="F35" s="17" t="str">
        <f>IF(B35="MINI DC I/O 4","ON DISPLAY INTERFACE","N/A")</f>
        <v>N/A</v>
      </c>
      <c r="G35" s="57"/>
    </row>
    <row r="36" spans="2:7">
      <c r="B36" s="55" t="s">
        <v>49</v>
      </c>
      <c r="C36" s="32"/>
      <c r="D36" s="18" t="s">
        <v>34</v>
      </c>
      <c r="E36" s="18" t="s">
        <v>34</v>
      </c>
      <c r="F36" s="17" t="str">
        <f>IF(B36="MINI DC I/O 5","ON DISPLAY INTERFACE","N/A")</f>
        <v>N/A</v>
      </c>
      <c r="G36" s="57"/>
    </row>
    <row r="37" spans="2:7" ht="15.75" thickBot="1">
      <c r="B37" s="63" t="s">
        <v>49</v>
      </c>
      <c r="C37" s="64"/>
      <c r="D37" s="13" t="s">
        <v>34</v>
      </c>
      <c r="E37" s="13" t="s">
        <v>34</v>
      </c>
      <c r="F37" s="15" t="str">
        <f>IF(B37="MINI DC I/O 6","ON DISPLAY INTERFACE","N/A")</f>
        <v>N/A</v>
      </c>
      <c r="G37" s="58"/>
    </row>
    <row r="38" spans="2:7">
      <c r="C38" s="12"/>
      <c r="D38" s="12"/>
      <c r="E38" s="11"/>
      <c r="F38" s="4"/>
      <c r="G38" s="8"/>
    </row>
    <row r="39" spans="2:7">
      <c r="C39" s="12"/>
      <c r="D39" s="12"/>
      <c r="E39" s="11"/>
      <c r="F39" s="4"/>
      <c r="G39" s="8"/>
    </row>
    <row r="40" spans="2:7" ht="15.75" thickBot="1">
      <c r="C40" s="61" t="s">
        <v>50</v>
      </c>
      <c r="D40" s="61"/>
      <c r="E40" s="61"/>
      <c r="F40" s="61"/>
    </row>
    <row r="41" spans="2:7">
      <c r="B41" s="41" t="s">
        <v>2</v>
      </c>
      <c r="C41" s="42"/>
      <c r="D41" s="42"/>
      <c r="E41" s="42"/>
      <c r="F41" s="42"/>
      <c r="G41" s="65" t="s">
        <v>3</v>
      </c>
    </row>
    <row r="42" spans="2:7" ht="15.75" thickBot="1">
      <c r="B42" s="67" t="s">
        <v>4</v>
      </c>
      <c r="C42" s="61"/>
      <c r="D42" s="68" t="s">
        <v>5</v>
      </c>
      <c r="E42" s="69"/>
      <c r="F42" s="69"/>
      <c r="G42" s="66"/>
    </row>
    <row r="43" spans="2:7">
      <c r="B43" s="70" t="s">
        <v>6</v>
      </c>
      <c r="C43" s="71"/>
      <c r="D43" s="72" t="s">
        <v>7</v>
      </c>
      <c r="E43" s="72"/>
      <c r="F43" s="72"/>
      <c r="G43" s="56">
        <v>1</v>
      </c>
    </row>
    <row r="44" spans="2:7">
      <c r="B44" s="48" t="s">
        <v>8</v>
      </c>
      <c r="C44" s="49"/>
      <c r="D44" s="34" t="s">
        <v>9</v>
      </c>
      <c r="E44" s="34"/>
      <c r="F44" s="34"/>
      <c r="G44" s="57"/>
    </row>
    <row r="45" spans="2:7">
      <c r="B45" s="73" t="s">
        <v>10</v>
      </c>
      <c r="C45" s="16" t="s">
        <v>11</v>
      </c>
      <c r="D45" s="34" t="s">
        <v>12</v>
      </c>
      <c r="E45" s="34"/>
      <c r="F45" s="34"/>
      <c r="G45" s="57"/>
    </row>
    <row r="46" spans="2:7">
      <c r="B46" s="73"/>
      <c r="C46" s="16" t="s">
        <v>13</v>
      </c>
      <c r="D46" s="34" t="s">
        <v>14</v>
      </c>
      <c r="E46" s="34"/>
      <c r="F46" s="34"/>
      <c r="G46" s="57"/>
    </row>
    <row r="47" spans="2:7">
      <c r="B47" s="73"/>
      <c r="C47" s="16" t="s">
        <v>15</v>
      </c>
      <c r="D47" s="34" t="s">
        <v>16</v>
      </c>
      <c r="E47" s="34"/>
      <c r="F47" s="34"/>
      <c r="G47" s="57"/>
    </row>
    <row r="48" spans="2:7">
      <c r="B48" s="73"/>
      <c r="C48" s="16" t="s">
        <v>17</v>
      </c>
      <c r="D48" s="35">
        <v>20</v>
      </c>
      <c r="E48" s="35"/>
      <c r="F48" s="35"/>
      <c r="G48" s="57"/>
    </row>
    <row r="49" spans="2:7">
      <c r="B49" s="33" t="s">
        <v>18</v>
      </c>
      <c r="C49" s="34"/>
      <c r="D49" s="35">
        <v>24</v>
      </c>
      <c r="E49" s="35"/>
      <c r="F49" s="35"/>
      <c r="G49" s="57"/>
    </row>
    <row r="50" spans="2:7">
      <c r="B50" s="33" t="s">
        <v>19</v>
      </c>
      <c r="C50" s="34"/>
      <c r="D50" s="35">
        <v>384</v>
      </c>
      <c r="E50" s="35"/>
      <c r="F50" s="35"/>
      <c r="G50" s="57"/>
    </row>
    <row r="51" spans="2:7">
      <c r="B51" s="33" t="s">
        <v>20</v>
      </c>
      <c r="C51" s="34"/>
      <c r="D51" s="34" t="s">
        <v>21</v>
      </c>
      <c r="E51" s="34"/>
      <c r="F51" s="34"/>
      <c r="G51" s="57"/>
    </row>
    <row r="52" spans="2:7" ht="15.75" thickBot="1">
      <c r="B52" s="52" t="s">
        <v>22</v>
      </c>
      <c r="C52" s="53"/>
      <c r="D52" s="54" t="s">
        <v>23</v>
      </c>
      <c r="E52" s="54"/>
      <c r="F52" s="54"/>
      <c r="G52" s="58"/>
    </row>
    <row r="53" spans="2:7" ht="15.75" thickBot="1"/>
    <row r="54" spans="2:7">
      <c r="B54" s="41" t="s">
        <v>24</v>
      </c>
      <c r="C54" s="42"/>
      <c r="D54" s="42"/>
      <c r="E54" s="42"/>
      <c r="F54" s="62"/>
      <c r="G54" s="43">
        <v>1</v>
      </c>
    </row>
    <row r="55" spans="2:7">
      <c r="B55" s="46" t="s">
        <v>4</v>
      </c>
      <c r="C55" s="47"/>
      <c r="D55" s="14" t="s">
        <v>5</v>
      </c>
      <c r="E55" s="14" t="s">
        <v>25</v>
      </c>
      <c r="F55" s="14" t="s">
        <v>26</v>
      </c>
      <c r="G55" s="44"/>
    </row>
    <row r="56" spans="2:7">
      <c r="B56" s="48" t="s">
        <v>27</v>
      </c>
      <c r="C56" s="49"/>
      <c r="D56" s="16" t="s">
        <v>28</v>
      </c>
      <c r="E56" s="16" t="s">
        <v>29</v>
      </c>
      <c r="F56" s="16" t="s">
        <v>30</v>
      </c>
      <c r="G56" s="44"/>
    </row>
    <row r="57" spans="2:7">
      <c r="B57" s="48" t="s">
        <v>31</v>
      </c>
      <c r="C57" s="49"/>
      <c r="D57" s="16" t="s">
        <v>10</v>
      </c>
      <c r="E57" s="16" t="s">
        <v>29</v>
      </c>
      <c r="F57" s="16" t="s">
        <v>30</v>
      </c>
      <c r="G57" s="44"/>
    </row>
    <row r="58" spans="2:7">
      <c r="B58" s="48" t="s">
        <v>32</v>
      </c>
      <c r="C58" s="49"/>
      <c r="D58" s="16" t="s">
        <v>33</v>
      </c>
      <c r="E58" s="17" t="s">
        <v>34</v>
      </c>
      <c r="F58" s="17" t="s">
        <v>34</v>
      </c>
      <c r="G58" s="44"/>
    </row>
    <row r="59" spans="2:7">
      <c r="B59" s="48" t="s">
        <v>35</v>
      </c>
      <c r="C59" s="49"/>
      <c r="D59" s="18">
        <v>3</v>
      </c>
      <c r="E59" s="18" t="s">
        <v>34</v>
      </c>
      <c r="F59" s="17" t="s">
        <v>34</v>
      </c>
      <c r="G59" s="44"/>
    </row>
    <row r="60" spans="2:7">
      <c r="B60" s="48" t="s">
        <v>36</v>
      </c>
      <c r="C60" s="49"/>
      <c r="D60" s="18">
        <v>1</v>
      </c>
      <c r="E60" s="18" t="s">
        <v>34</v>
      </c>
      <c r="F60" s="17" t="s">
        <v>34</v>
      </c>
      <c r="G60" s="44"/>
    </row>
    <row r="61" spans="2:7">
      <c r="B61" s="48" t="s">
        <v>37</v>
      </c>
      <c r="C61" s="49"/>
      <c r="D61" s="18">
        <v>5</v>
      </c>
      <c r="E61" s="18" t="s">
        <v>34</v>
      </c>
      <c r="F61" s="17" t="s">
        <v>34</v>
      </c>
      <c r="G61" s="44"/>
    </row>
    <row r="62" spans="2:7">
      <c r="B62" s="48" t="s">
        <v>38</v>
      </c>
      <c r="C62" s="49"/>
      <c r="D62" s="19" t="s">
        <v>39</v>
      </c>
      <c r="E62" s="18" t="s">
        <v>34</v>
      </c>
      <c r="F62" s="17" t="s">
        <v>34</v>
      </c>
      <c r="G62" s="44"/>
    </row>
    <row r="63" spans="2:7">
      <c r="B63" s="48" t="s">
        <v>40</v>
      </c>
      <c r="C63" s="49"/>
      <c r="D63" s="19" t="s">
        <v>39</v>
      </c>
      <c r="E63" s="18" t="s">
        <v>34</v>
      </c>
      <c r="F63" s="17" t="s">
        <v>34</v>
      </c>
      <c r="G63" s="44"/>
    </row>
    <row r="64" spans="2:7">
      <c r="B64" s="48" t="s">
        <v>51</v>
      </c>
      <c r="C64" s="49"/>
      <c r="D64" s="19" t="s">
        <v>43</v>
      </c>
      <c r="E64" s="18" t="s">
        <v>34</v>
      </c>
      <c r="F64" s="17" t="s">
        <v>34</v>
      </c>
      <c r="G64" s="44"/>
    </row>
    <row r="65" spans="2:7">
      <c r="B65" s="48" t="s">
        <v>44</v>
      </c>
      <c r="C65" s="49"/>
      <c r="D65" s="18" t="s">
        <v>45</v>
      </c>
      <c r="E65" s="18" t="s">
        <v>34</v>
      </c>
      <c r="F65" s="17" t="s">
        <v>34</v>
      </c>
      <c r="G65" s="44"/>
    </row>
    <row r="66" spans="2:7" ht="15.75" thickBot="1">
      <c r="B66" s="50" t="s">
        <v>46</v>
      </c>
      <c r="C66" s="51"/>
      <c r="D66" s="13">
        <v>1</v>
      </c>
      <c r="E66" s="13" t="s">
        <v>34</v>
      </c>
      <c r="F66" s="15" t="s">
        <v>34</v>
      </c>
      <c r="G66" s="45"/>
    </row>
    <row r="67" spans="2:7">
      <c r="B67" s="41" t="s">
        <v>47</v>
      </c>
      <c r="C67" s="42"/>
      <c r="D67" s="42"/>
      <c r="E67" s="42"/>
      <c r="F67" s="62"/>
      <c r="G67" s="56">
        <v>1</v>
      </c>
    </row>
    <row r="68" spans="2:7">
      <c r="B68" s="59"/>
      <c r="C68" s="60"/>
      <c r="D68" s="18" t="str">
        <f>IF(B68="DOOR SWITCH 2 (TC)",1,"N/A")</f>
        <v>N/A</v>
      </c>
      <c r="E68" s="18" t="str">
        <f>IF(B68="DOOR SWITCH 2 (TC)",1,"N/A")</f>
        <v>N/A</v>
      </c>
      <c r="F68" s="17" t="str">
        <f>IF(B68="DOOR SWITCH 2 (TC)","VIP 1","N/A")</f>
        <v>N/A</v>
      </c>
      <c r="G68" s="57"/>
    </row>
    <row r="69" spans="2:7">
      <c r="B69" s="21"/>
      <c r="C69" s="22"/>
      <c r="D69" s="18" t="s">
        <v>48</v>
      </c>
      <c r="E69" s="18" t="s">
        <v>34</v>
      </c>
      <c r="F69" s="17" t="str">
        <f>IF(B69="UPS","AUXILARY","N/A")</f>
        <v>N/A</v>
      </c>
      <c r="G69" s="57"/>
    </row>
    <row r="70" spans="2:7">
      <c r="B70" s="55"/>
      <c r="C70" s="32"/>
      <c r="D70" s="18" t="s">
        <v>34</v>
      </c>
      <c r="E70" s="18" t="s">
        <v>34</v>
      </c>
      <c r="F70" s="17" t="str">
        <f>IF(B70="MINI DC I/O 1","ON DISPLAY INTERFACE","N/A")</f>
        <v>N/A</v>
      </c>
      <c r="G70" s="57"/>
    </row>
    <row r="71" spans="2:7">
      <c r="B71" s="55"/>
      <c r="C71" s="32"/>
      <c r="D71" s="18" t="s">
        <v>34</v>
      </c>
      <c r="E71" s="18" t="s">
        <v>34</v>
      </c>
      <c r="F71" s="17" t="str">
        <f>IF(B71="MINI DC I/O 2","ON DISPLAY INTERFACE","N/A")</f>
        <v>N/A</v>
      </c>
      <c r="G71" s="57"/>
    </row>
    <row r="72" spans="2:7">
      <c r="B72" s="55"/>
      <c r="C72" s="32"/>
      <c r="D72" s="18" t="s">
        <v>34</v>
      </c>
      <c r="E72" s="18" t="s">
        <v>34</v>
      </c>
      <c r="F72" s="17" t="str">
        <f>IF(B72="MINI DC I/O 3","ON DISPLAY INTERFACE","N/A")</f>
        <v>N/A</v>
      </c>
      <c r="G72" s="57"/>
    </row>
    <row r="73" spans="2:7">
      <c r="B73" s="55" t="s">
        <v>49</v>
      </c>
      <c r="C73" s="32"/>
      <c r="D73" s="18" t="s">
        <v>34</v>
      </c>
      <c r="E73" s="18" t="s">
        <v>34</v>
      </c>
      <c r="F73" s="17" t="str">
        <f>IF(B73="MINI DC I/O 4","ON DISPLAY INTERFACE","N/A")</f>
        <v>N/A</v>
      </c>
      <c r="G73" s="57"/>
    </row>
    <row r="74" spans="2:7">
      <c r="B74" s="55" t="s">
        <v>49</v>
      </c>
      <c r="C74" s="32"/>
      <c r="D74" s="18" t="s">
        <v>34</v>
      </c>
      <c r="E74" s="18" t="s">
        <v>34</v>
      </c>
      <c r="F74" s="17" t="str">
        <f>IF(B74="MINI DC I/O 5","ON DISPLAY INTERFACE","N/A")</f>
        <v>N/A</v>
      </c>
      <c r="G74" s="57"/>
    </row>
    <row r="75" spans="2:7" ht="15.75" thickBot="1">
      <c r="B75" s="63" t="s">
        <v>49</v>
      </c>
      <c r="C75" s="64"/>
      <c r="D75" s="13" t="s">
        <v>34</v>
      </c>
      <c r="E75" s="13" t="s">
        <v>34</v>
      </c>
      <c r="F75" s="15" t="str">
        <f>IF(B75="MINI DC I/O 6","ON DISPLAY INTERFACE","N/A")</f>
        <v>N/A</v>
      </c>
      <c r="G75" s="58"/>
    </row>
    <row r="76" spans="2:7" ht="15.75" thickBot="1">
      <c r="C76" s="12"/>
      <c r="D76" s="12"/>
      <c r="E76" s="11"/>
      <c r="F76" s="4"/>
      <c r="G76" s="8"/>
    </row>
    <row r="77" spans="2:7">
      <c r="B77" s="41" t="s">
        <v>52</v>
      </c>
      <c r="C77" s="42"/>
      <c r="D77" s="42"/>
      <c r="E77" s="42"/>
      <c r="F77" s="42"/>
      <c r="G77" s="25"/>
    </row>
    <row r="78" spans="2:7">
      <c r="B78" s="28" t="s">
        <v>53</v>
      </c>
      <c r="C78" s="29"/>
      <c r="D78" s="30"/>
      <c r="E78" s="31" t="s">
        <v>48</v>
      </c>
      <c r="F78" s="32"/>
      <c r="G78" s="26"/>
    </row>
    <row r="79" spans="2:7">
      <c r="B79" s="33" t="s">
        <v>54</v>
      </c>
      <c r="C79" s="34"/>
      <c r="D79" s="34"/>
      <c r="E79" s="35" t="s">
        <v>48</v>
      </c>
      <c r="F79" s="35"/>
      <c r="G79" s="26"/>
    </row>
    <row r="80" spans="2:7">
      <c r="B80" s="33" t="s">
        <v>55</v>
      </c>
      <c r="C80" s="34"/>
      <c r="D80" s="34"/>
      <c r="E80" s="35" t="s">
        <v>48</v>
      </c>
      <c r="F80" s="35"/>
      <c r="G80" s="26"/>
    </row>
    <row r="81" spans="2:7" ht="15.75" thickBot="1">
      <c r="B81" s="36" t="s">
        <v>56</v>
      </c>
      <c r="C81" s="37"/>
      <c r="D81" s="38"/>
      <c r="E81" s="39" t="s">
        <v>48</v>
      </c>
      <c r="F81" s="40"/>
      <c r="G81" s="27"/>
    </row>
    <row r="82" spans="2:7">
      <c r="C82" s="12"/>
      <c r="D82" s="12"/>
      <c r="E82" s="11"/>
      <c r="F82" s="4"/>
      <c r="G82" s="8"/>
    </row>
    <row r="83" spans="2:7">
      <c r="C83" s="12"/>
      <c r="D83" s="12"/>
      <c r="E83" s="11"/>
      <c r="F83" s="4"/>
      <c r="G83" s="8"/>
    </row>
    <row r="84" spans="2:7" ht="15.75" thickBot="1"/>
    <row r="85" spans="2:7">
      <c r="B85" s="9" t="s">
        <v>57</v>
      </c>
      <c r="C85" s="10"/>
      <c r="D85" s="10"/>
      <c r="E85" s="10"/>
      <c r="F85" s="10"/>
      <c r="G85" s="1"/>
    </row>
    <row r="86" spans="2:7">
      <c r="B86" s="3" t="s">
        <v>58</v>
      </c>
      <c r="F86" t="s">
        <v>59</v>
      </c>
      <c r="G86" s="2"/>
    </row>
    <row r="87" spans="2:7">
      <c r="B87" s="3" t="s">
        <v>60</v>
      </c>
      <c r="F87" t="s">
        <v>61</v>
      </c>
      <c r="G87" s="2"/>
    </row>
    <row r="88" spans="2:7">
      <c r="B88" s="3" t="s">
        <v>62</v>
      </c>
      <c r="F88" t="s">
        <v>63</v>
      </c>
      <c r="G88" s="2"/>
    </row>
    <row r="89" spans="2:7">
      <c r="B89" s="3" t="s">
        <v>64</v>
      </c>
      <c r="F89" t="s">
        <v>65</v>
      </c>
      <c r="G89" s="2"/>
    </row>
    <row r="90" spans="2:7">
      <c r="B90" s="3" t="s">
        <v>66</v>
      </c>
      <c r="F90" t="s">
        <v>67</v>
      </c>
      <c r="G90" s="2"/>
    </row>
    <row r="91" spans="2:7">
      <c r="B91" s="3" t="s">
        <v>68</v>
      </c>
      <c r="G91" s="2"/>
    </row>
    <row r="92" spans="2:7">
      <c r="B92" s="3" t="s">
        <v>69</v>
      </c>
      <c r="F92" t="s">
        <v>61</v>
      </c>
      <c r="G92" s="2"/>
    </row>
    <row r="93" spans="2:7">
      <c r="B93" s="3" t="s">
        <v>62</v>
      </c>
      <c r="F93" t="s">
        <v>63</v>
      </c>
      <c r="G93" s="2"/>
    </row>
    <row r="94" spans="2:7">
      <c r="B94" s="3" t="s">
        <v>64</v>
      </c>
      <c r="F94" t="s">
        <v>70</v>
      </c>
      <c r="G94" s="2"/>
    </row>
    <row r="95" spans="2:7">
      <c r="B95" s="3" t="s">
        <v>71</v>
      </c>
      <c r="F95" t="s">
        <v>72</v>
      </c>
      <c r="G95" s="2"/>
    </row>
    <row r="96" spans="2:7">
      <c r="B96" s="3" t="s">
        <v>73</v>
      </c>
      <c r="F96" t="s">
        <v>74</v>
      </c>
      <c r="G96" s="2"/>
    </row>
    <row r="97" spans="2:7">
      <c r="B97" s="3" t="s">
        <v>75</v>
      </c>
      <c r="G97" s="2"/>
    </row>
    <row r="98" spans="2:7">
      <c r="B98" s="3" t="s">
        <v>76</v>
      </c>
      <c r="G98" s="2"/>
    </row>
    <row r="99" spans="2:7">
      <c r="B99" s="3" t="s">
        <v>77</v>
      </c>
      <c r="F99" t="s">
        <v>78</v>
      </c>
      <c r="G99" s="2"/>
    </row>
    <row r="100" spans="2:7">
      <c r="B100" s="3" t="s">
        <v>79</v>
      </c>
      <c r="F100" t="s">
        <v>80</v>
      </c>
      <c r="G100" s="2"/>
    </row>
    <row r="101" spans="2:7" ht="15.75" thickBot="1">
      <c r="B101" s="5" t="s">
        <v>81</v>
      </c>
      <c r="C101" s="6"/>
      <c r="D101" s="6"/>
      <c r="E101" s="6"/>
      <c r="F101" s="6" t="s">
        <v>82</v>
      </c>
      <c r="G101" s="7"/>
    </row>
    <row r="103" spans="2:7">
      <c r="B103" t="s">
        <v>83</v>
      </c>
    </row>
    <row r="104" spans="2:7">
      <c r="B104" s="4"/>
      <c r="C104" s="4"/>
      <c r="D104" s="12"/>
      <c r="E104" s="12"/>
      <c r="F104" s="4"/>
      <c r="G104" s="20"/>
    </row>
    <row r="105" spans="2:7">
      <c r="B105" s="4"/>
      <c r="C105" s="4"/>
      <c r="D105" s="12"/>
      <c r="E105" s="12"/>
      <c r="F105" s="4"/>
      <c r="G105" s="20"/>
    </row>
    <row r="106" spans="2:7">
      <c r="B106" s="4"/>
      <c r="C106" s="4"/>
      <c r="D106" s="12"/>
      <c r="E106" s="12"/>
      <c r="F106" s="4"/>
      <c r="G106" s="20"/>
    </row>
    <row r="107" spans="2:7">
      <c r="C107" s="12"/>
      <c r="D107" s="12"/>
      <c r="E107" s="11"/>
      <c r="F107" s="4"/>
      <c r="G107" s="8"/>
    </row>
    <row r="109" spans="2:7">
      <c r="E109" s="4"/>
      <c r="F109" s="4"/>
    </row>
    <row r="110" spans="2:7">
      <c r="E110" s="4"/>
      <c r="F110" s="4"/>
    </row>
    <row r="111" spans="2:7">
      <c r="E111" s="4"/>
      <c r="F111" s="4"/>
    </row>
    <row r="112" spans="2:7">
      <c r="E112" s="4"/>
      <c r="F112" s="4"/>
    </row>
    <row r="113" spans="3:7">
      <c r="C113" s="12"/>
      <c r="D113" s="12"/>
      <c r="E113" s="11"/>
      <c r="F113" s="4"/>
      <c r="G113" s="8"/>
    </row>
    <row r="114" spans="3:7">
      <c r="C114" s="12"/>
      <c r="D114" s="12"/>
      <c r="E114" s="11"/>
      <c r="F114" s="4"/>
      <c r="G114" s="8"/>
    </row>
  </sheetData>
  <mergeCells count="102">
    <mergeCell ref="C1:F1"/>
    <mergeCell ref="G15:G28"/>
    <mergeCell ref="G29:G37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5:F15"/>
    <mergeCell ref="G4:G13"/>
    <mergeCell ref="D9:F9"/>
    <mergeCell ref="D10:F10"/>
    <mergeCell ref="B6:B9"/>
    <mergeCell ref="B4:C4"/>
    <mergeCell ref="B5:C5"/>
    <mergeCell ref="D4:F4"/>
    <mergeCell ref="D5:F5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3:C23"/>
    <mergeCell ref="B22:C22"/>
    <mergeCell ref="B21:C21"/>
    <mergeCell ref="B20:C20"/>
    <mergeCell ref="B19:C19"/>
    <mergeCell ref="D6:F6"/>
    <mergeCell ref="D7:F7"/>
    <mergeCell ref="D8:F8"/>
    <mergeCell ref="B16:C16"/>
    <mergeCell ref="B29:F29"/>
    <mergeCell ref="B30:C30"/>
    <mergeCell ref="B32:C32"/>
    <mergeCell ref="B33:C33"/>
    <mergeCell ref="B34:C34"/>
    <mergeCell ref="B71:C71"/>
    <mergeCell ref="B72:C72"/>
    <mergeCell ref="B73:C73"/>
    <mergeCell ref="G67:G75"/>
    <mergeCell ref="B68:C68"/>
    <mergeCell ref="B70:C70"/>
    <mergeCell ref="B74:C74"/>
    <mergeCell ref="C40:F40"/>
    <mergeCell ref="B41:F41"/>
    <mergeCell ref="B54:F54"/>
    <mergeCell ref="B67:F67"/>
    <mergeCell ref="B75:C75"/>
    <mergeCell ref="G41:G42"/>
    <mergeCell ref="B42:C42"/>
    <mergeCell ref="D42:F42"/>
    <mergeCell ref="B43:C43"/>
    <mergeCell ref="D43:F43"/>
    <mergeCell ref="G43:G52"/>
    <mergeCell ref="B44:C44"/>
    <mergeCell ref="D44:F44"/>
    <mergeCell ref="B45:B48"/>
    <mergeCell ref="D45:F45"/>
    <mergeCell ref="D46:F46"/>
    <mergeCell ref="D47:F47"/>
    <mergeCell ref="D48:F48"/>
    <mergeCell ref="B49:C49"/>
    <mergeCell ref="D49:F49"/>
    <mergeCell ref="B50:C50"/>
    <mergeCell ref="D50:F50"/>
    <mergeCell ref="B51:C51"/>
    <mergeCell ref="D51:F51"/>
    <mergeCell ref="B52:C52"/>
    <mergeCell ref="D52:F52"/>
    <mergeCell ref="G54:G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G77:G81"/>
    <mergeCell ref="B78:D78"/>
    <mergeCell ref="E78:F78"/>
    <mergeCell ref="B79:D79"/>
    <mergeCell ref="E79:F79"/>
    <mergeCell ref="B80:D80"/>
    <mergeCell ref="E80:F80"/>
    <mergeCell ref="B81:D81"/>
    <mergeCell ref="E81:F81"/>
    <mergeCell ref="B77:F77"/>
  </mergeCells>
  <dataValidations count="22">
    <dataValidation type="list" allowBlank="1" showInputMessage="1" showErrorMessage="1" sqref="D4:F4 D43:F43" xr:uid="{ACF34544-DD01-44B1-9F44-FFD6D52FEAE0}">
      <formula1>"VF,VM,VX, DB-5000"</formula1>
    </dataValidation>
    <dataValidation type="list" allowBlank="1" showInputMessage="1" showErrorMessage="1" sqref="D5:F5 D44:F44" xr:uid="{4516FAF1-FC3D-4264-988E-A8E08036205C}">
      <formula1>"FRONT,WALK-IN,REAR"</formula1>
    </dataValidation>
    <dataValidation type="list" errorStyle="warning" allowBlank="1" showInputMessage="1" showErrorMessage="1" sqref="D6:F6 D45:F45" xr:uid="{39702B0B-33D0-4240-9CBE-3B49DA7B98BB}">
      <formula1>"FULL COLOR, MONOCHROME"</formula1>
    </dataValidation>
    <dataValidation type="list" errorStyle="warning" allowBlank="1" showInputMessage="1" showErrorMessage="1" sqref="D8:F8 D47:F47" xr:uid="{636A5AE6-E87A-48F3-8F58-FEFB615D247B}">
      <formula1>"9X5,9X15,16X16,24X16, 18X18"</formula1>
    </dataValidation>
    <dataValidation type="list" errorStyle="warning" allowBlank="1" showInputMessage="1" showErrorMessage="1" sqref="D9:F9 D48:F48" xr:uid="{76322DE1-0CF0-4DA9-97BE-5FBEF39106FD}">
      <formula1>"20,34,46,66"</formula1>
    </dataValidation>
    <dataValidation type="list" allowBlank="1" showInputMessage="1" showErrorMessage="1" sqref="D12:F12 D51:F51" xr:uid="{E66CAA4B-B8FA-475B-B58E-A7DA0854991A}">
      <formula1>"FULL MATRIX,LINE MATRIX"</formula1>
    </dataValidation>
    <dataValidation type="list" allowBlank="1" showInputMessage="1" showErrorMessage="1" sqref="D7:F7 D46:F46" xr:uid="{26B1A2F7-4751-4AA6-9316-693DF8D85495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allowBlank="1" showInputMessage="1" showErrorMessage="1" sqref="B30:C30 B68:C68" xr:uid="{6715A506-C338-4FED-A81D-764BFB1BAD5B}">
      <formula1>"DOOR SWITCH 2 (TC),'"</formula1>
    </dataValidation>
    <dataValidation type="list" allowBlank="1" showInputMessage="1" showErrorMessage="1" sqref="D27 D65" xr:uid="{72DE7E31-2F16-4564-B24D-C5E662E67EE7}">
      <formula1>"0,2,4"</formula1>
    </dataValidation>
    <dataValidation type="list" allowBlank="1" showInputMessage="1" showErrorMessage="1" sqref="D21 D60" xr:uid="{489B884B-32D1-49A4-968C-5B814DD3B6E3}">
      <formula1>"0,1"</formula1>
    </dataValidation>
    <dataValidation type="list" allowBlank="1" showInputMessage="1" showErrorMessage="1" sqref="D26 D64" xr:uid="{4960B7CE-428E-4B28-B70D-B11A1381A22A}">
      <formula1>"YES,NO"</formula1>
    </dataValidation>
    <dataValidation type="list" errorStyle="warning" allowBlank="1" showInputMessage="1" showErrorMessage="1" sqref="D62:D63 D23:D25" xr:uid="{13BA0FCB-9AD8-4C51-9423-A1D1A61A6771}">
      <formula1>"YES,NO"</formula1>
    </dataValidation>
    <dataValidation type="list" allowBlank="1" showInputMessage="1" showErrorMessage="1" sqref="D31 D69" xr:uid="{5E5ED797-61AA-4108-8563-A113574167EA}">
      <formula1>"CONTROL EQUIPMENT,ENTIRE DISPLAY,N/A"</formula1>
    </dataValidation>
    <dataValidation type="list" errorStyle="warning" allowBlank="1" showInputMessage="1" showErrorMessage="1" sqref="C31 C69" xr:uid="{2465211F-2EEE-4BB0-8F67-80308670E464}">
      <formula1>"ALPHA FXM SERIES,TRIPPLITE,'"</formula1>
    </dataValidation>
    <dataValidation type="list" allowBlank="1" showInputMessage="1" showErrorMessage="1" sqref="B31 B69" xr:uid="{6A7028BF-C266-4B55-B350-477C10ED8B28}">
      <formula1>"UPS,'"</formula1>
    </dataValidation>
    <dataValidation type="list" allowBlank="1" showInputMessage="1" showErrorMessage="1" sqref="B32 B70" xr:uid="{B904F08C-DD8E-4E9C-AB4B-8BF4618B5AF8}">
      <formula1>"MINI DC I/O 1,'"</formula1>
    </dataValidation>
    <dataValidation type="list" allowBlank="1" showInputMessage="1" showErrorMessage="1" sqref="B33:C33 B71:C71" xr:uid="{CBE337A5-4E4E-43FF-8B2A-97857FF407EC}">
      <formula1>"MINI DC I/O 2,'"</formula1>
    </dataValidation>
    <dataValidation type="list" allowBlank="1" showInputMessage="1" showErrorMessage="1" sqref="B34:C34 B72:C72" xr:uid="{73D09C2E-C898-4CB2-8236-519726DD154D}">
      <formula1>"MINI DC I/O 3,'"</formula1>
    </dataValidation>
    <dataValidation type="list" allowBlank="1" showInputMessage="1" showErrorMessage="1" sqref="B104:C104 B35:C35 B73:C73" xr:uid="{00000000-0002-0000-0000-000013000000}">
      <formula1>"MINI DC I/O 4,'"</formula1>
    </dataValidation>
    <dataValidation type="list" allowBlank="1" showInputMessage="1" showErrorMessage="1" sqref="B105:C105 B36:C36 B74:C74" xr:uid="{00000000-0002-0000-0000-000014000000}">
      <formula1>"MINI DC I/O 5,'"</formula1>
    </dataValidation>
    <dataValidation type="list" allowBlank="1" showInputMessage="1" showErrorMessage="1" sqref="B106:C106 B37:C37 B75:C75" xr:uid="{00000000-0002-0000-0000-000015000000}">
      <formula1>"MINI DC I/O 6,'"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C28512</OrderProject_x0020_ID>
    <Rev xmlns="2cc016c5-161d-4d6b-a532-6cf687f4a3ab">00</Rev>
    <DocNumber xmlns="2cc016c5-161d-4d6b-a532-6cf687f4a3ab">DD4631141</DocNumber>
    <_dlc_DocId xmlns="b479dd50-8d7e-4b78-9fb1-00cf65781f6b">75D2Y5VYC55K-1220653723-33884</_dlc_DocId>
    <_dlc_DocIdUrl xmlns="b479dd50-8d7e-4b78-9fb1-00cf65781f6b">
      <Url>https://daktronics.sharepoint.com/sites/docs-engineering/_layouts/15/DocIdRedir.aspx?ID=75D2Y5VYC55K-1220653723-33884</Url>
      <Description>75D2Y5VYC55K-1220653723-33884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19073D-993C-4C90-9E25-FD69D50E2174}"/>
</file>

<file path=customXml/itemProps2.xml><?xml version="1.0" encoding="utf-8"?>
<ds:datastoreItem xmlns:ds="http://schemas.openxmlformats.org/officeDocument/2006/customXml" ds:itemID="{2716DF53-DD08-4724-9982-6A32819F8093}"/>
</file>

<file path=customXml/itemProps3.xml><?xml version="1.0" encoding="utf-8"?>
<ds:datastoreItem xmlns:ds="http://schemas.openxmlformats.org/officeDocument/2006/customXml" ds:itemID="{3A7E0558-5DDF-4A28-BE2C-3CCA512A8423}"/>
</file>

<file path=customXml/itemProps4.xml><?xml version="1.0" encoding="utf-8"?>
<ds:datastoreItem xmlns:ds="http://schemas.openxmlformats.org/officeDocument/2006/customXml" ds:itemID="{F831A47C-9484-4420-A486-70D2A50C81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C28512 Riverside County Transportation, Site Config, VM-1020-24X160-20-RGB @1 and VM-1020-24x384 @1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2024-09-09T20:45:35Z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08410b95-b90c-442d-bf98-cea779210fec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