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12\"/>
    </mc:Choice>
  </mc:AlternateContent>
  <xr:revisionPtr revIDLastSave="0" documentId="14_{6B944FE7-C26A-4052-AF63-8F7D15926B19}" xr6:coauthVersionLast="44" xr6:coauthVersionMax="44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70" i="1"/>
  <c r="F69" i="1"/>
  <c r="F68" i="1"/>
  <c r="E68" i="1"/>
  <c r="D68" i="1"/>
  <c r="F145" i="1" l="1"/>
  <c r="F144" i="1"/>
  <c r="F143" i="1"/>
  <c r="F142" i="1"/>
  <c r="F141" i="1"/>
  <c r="F140" i="1"/>
  <c r="F139" i="1"/>
  <c r="F138" i="1"/>
  <c r="E138" i="1"/>
  <c r="D138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8575A04C-4061-4FBC-B455-C93E771BCF3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G43" authorId="0" shapeId="0" xr:uid="{F889861E-80B2-410C-A5A6-DED5F4DDAA4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</commentList>
</comments>
</file>

<file path=xl/sharedStrings.xml><?xml version="1.0" encoding="utf-8"?>
<sst xmlns="http://schemas.openxmlformats.org/spreadsheetml/2006/main" count="316" uniqueCount="86">
  <si>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</si>
  <si>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</si>
  <si>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</si>
  <si>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</si>
  <si>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</si>
  <si>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</si>
  <si>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</si>
  <si>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</si>
  <si>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</si>
  <si>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</si>
  <si>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</si>
  <si>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</si>
  <si>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</si>
  <si>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</si>
  <si>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1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</si>
  <si>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</si>
  <si>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</si>
  <si>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</si>
  <si>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</si>
  <si>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</si>
  <si>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</si>
  <si>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</si>
  <si>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</si>
  <si>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</si>
  <si>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</si>
  <si>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</si>
  <si>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</si>
  <si>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</si>
  <si>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</si>
  <si>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</si>
  <si>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</si>
  <si>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</si>
  <si>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</si>
  <si>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</si>
  <si>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</si>
  <si>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</si>
  <si>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</si>
  <si>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</si>
  <si>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</si>
  <si>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</si>
  <si>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</si>
  <si>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</si>
  <si>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</si>
  <si>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</si>
  <si>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</si>
  <si>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</si>
  <si>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</si>
  <si>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</si>
  <si>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</si>
  <si>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</si>
  <si>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</si>
  <si>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24X16</t>
  </si>
  <si>
    <t>FULL COLOR</t>
  </si>
  <si>
    <t>SYSTEM CONFIGURATION - For 3 Panel Sites</t>
  </si>
  <si>
    <t>SYSTEM CONFIGURATION</t>
  </si>
  <si>
    <t>DD4630142</t>
  </si>
  <si>
    <t>C28512 Riverside County Transportation, Site Config, VM-1020-24x384-20-RGB @1</t>
  </si>
  <si>
    <t>FACE FANS</t>
  </si>
  <si>
    <t>VENT FANS</t>
  </si>
  <si>
    <t>1 &amp; 2</t>
  </si>
  <si>
    <t>C28512 Riverside County Transportation, Site Config, VM-1020-24x160-20-RGB @2</t>
  </si>
  <si>
    <t>VM-1020-24x160-20-RGB Drawings:</t>
  </si>
  <si>
    <t>DWG-1190583</t>
  </si>
  <si>
    <t>Shop Drawing, VM-102*-24x160-20-*</t>
  </si>
  <si>
    <t>DWG-3609544</t>
  </si>
  <si>
    <t>Generic Final Assembly, VM-1020-**x**-20, VCB</t>
  </si>
  <si>
    <t>DWG-3676912</t>
  </si>
  <si>
    <t>Site Riser, VM/VX-**-***-20-RGB</t>
  </si>
  <si>
    <t>DWG-4630203</t>
  </si>
  <si>
    <t>Schematic, Signal, VM-1020, 20mm, 160 Wide</t>
  </si>
  <si>
    <t>DWG-4630230</t>
  </si>
  <si>
    <t>Schematic, DC Power, VM-1020, 20mm, 160 Wide</t>
  </si>
  <si>
    <t>VM-1020-24x384-20-RGB Drawings:</t>
  </si>
  <si>
    <t>DWG-3839861</t>
  </si>
  <si>
    <t>Shop Drawing,VM-1020-24x384-20-*</t>
  </si>
  <si>
    <t>DWG-4630550</t>
  </si>
  <si>
    <t>Schematic, Signal, VM-1020-24x384-20-RGB</t>
  </si>
  <si>
    <t>DWG-4630747</t>
  </si>
  <si>
    <t>Schematic, DC Power, VM-1020, 20mm, 384 Wide</t>
  </si>
  <si>
    <t>Power and Control Drawings:</t>
  </si>
  <si>
    <t>Schematic, TC, DC Power System, 2–4 Power Supplies, 1–3 VM Signs, 30A</t>
  </si>
  <si>
    <t>DWG-3140979</t>
  </si>
  <si>
    <t>Schematic, Signal, Traffic Cabinet by Others, VFC, 3 Power Supplies</t>
  </si>
  <si>
    <t>DWG-4148904</t>
  </si>
  <si>
    <t>Schematic, VM-1020, Traffic Cabinet by Others, 3 Power Supplies 120 VAC</t>
  </si>
  <si>
    <t>DWG-4179140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</si>
</sst>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1"/>
  <sheetViews>
    <sheetView tabSelected="1" topLeftCell="A82" workbookViewId="0">
      <selection activeCell="G97" sqref="G9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55</v>
      </c>
      <c r="C1" s="33" t="s">
        <v>60</v>
      </c>
      <c r="D1" s="33"/>
      <c r="E1" s="33"/>
      <c r="F1" s="33"/>
    </row>
    <row r="2" spans="2:7" x14ac:dyDescent="0.25">
      <c r="B2" s="44" t="s">
        <v>54</v>
      </c>
      <c r="C2" s="45"/>
      <c r="D2" s="45"/>
      <c r="E2" s="45"/>
      <c r="F2" s="45"/>
      <c r="G2" s="54" t="s">
        <v>43</v>
      </c>
    </row>
    <row r="3" spans="2:7" ht="15.75" thickBot="1" x14ac:dyDescent="0.3">
      <c r="B3" s="43" t="s">
        <v>0</v>
      </c>
      <c r="C3" s="33"/>
      <c r="D3" s="52" t="s">
        <v>1</v>
      </c>
      <c r="E3" s="53"/>
      <c r="F3" s="53"/>
      <c r="G3" s="55"/>
    </row>
    <row r="4" spans="2:7" x14ac:dyDescent="0.25">
      <c r="B4" s="58" t="s">
        <v>2</v>
      </c>
      <c r="C4" s="59"/>
      <c r="D4" s="62" t="s">
        <v>48</v>
      </c>
      <c r="E4" s="62"/>
      <c r="F4" s="62"/>
      <c r="G4" s="37" t="s">
        <v>59</v>
      </c>
    </row>
    <row r="5" spans="2:7" x14ac:dyDescent="0.25">
      <c r="B5" s="60" t="s">
        <v>3</v>
      </c>
      <c r="C5" s="61"/>
      <c r="D5" s="47" t="s">
        <v>13</v>
      </c>
      <c r="E5" s="47"/>
      <c r="F5" s="47"/>
      <c r="G5" s="38"/>
    </row>
    <row r="6" spans="2:7" x14ac:dyDescent="0.25">
      <c r="B6" s="57" t="s">
        <v>4</v>
      </c>
      <c r="C6" s="22" t="s">
        <v>5</v>
      </c>
      <c r="D6" s="47" t="s">
        <v>52</v>
      </c>
      <c r="E6" s="47"/>
      <c r="F6" s="47"/>
      <c r="G6" s="38"/>
    </row>
    <row r="7" spans="2:7" x14ac:dyDescent="0.25">
      <c r="B7" s="57"/>
      <c r="C7" s="22" t="s">
        <v>6</v>
      </c>
      <c r="D7" s="47" t="s">
        <v>45</v>
      </c>
      <c r="E7" s="47"/>
      <c r="F7" s="47"/>
      <c r="G7" s="38"/>
    </row>
    <row r="8" spans="2:7" x14ac:dyDescent="0.25">
      <c r="B8" s="57"/>
      <c r="C8" s="22" t="s">
        <v>7</v>
      </c>
      <c r="D8" s="47" t="s">
        <v>51</v>
      </c>
      <c r="E8" s="47"/>
      <c r="F8" s="47"/>
      <c r="G8" s="38"/>
    </row>
    <row r="9" spans="2:7" x14ac:dyDescent="0.25">
      <c r="B9" s="57"/>
      <c r="C9" s="22" t="s">
        <v>8</v>
      </c>
      <c r="D9" s="50">
        <v>20</v>
      </c>
      <c r="E9" s="50"/>
      <c r="F9" s="50"/>
      <c r="G9" s="38"/>
    </row>
    <row r="10" spans="2:7" x14ac:dyDescent="0.25">
      <c r="B10" s="46" t="s">
        <v>9</v>
      </c>
      <c r="C10" s="47"/>
      <c r="D10" s="50">
        <v>24</v>
      </c>
      <c r="E10" s="50"/>
      <c r="F10" s="50"/>
      <c r="G10" s="38"/>
    </row>
    <row r="11" spans="2:7" x14ac:dyDescent="0.25">
      <c r="B11" s="46" t="s">
        <v>10</v>
      </c>
      <c r="C11" s="47"/>
      <c r="D11" s="50">
        <v>160</v>
      </c>
      <c r="E11" s="50"/>
      <c r="F11" s="50"/>
      <c r="G11" s="38"/>
    </row>
    <row r="12" spans="2:7" x14ac:dyDescent="0.25">
      <c r="B12" s="46" t="s">
        <v>11</v>
      </c>
      <c r="C12" s="47"/>
      <c r="D12" s="47" t="s">
        <v>49</v>
      </c>
      <c r="E12" s="47"/>
      <c r="F12" s="47"/>
      <c r="G12" s="38"/>
    </row>
    <row r="13" spans="2:7" ht="15.75" thickBot="1" x14ac:dyDescent="0.3">
      <c r="B13" s="48" t="s">
        <v>12</v>
      </c>
      <c r="C13" s="49"/>
      <c r="D13" s="51" t="s">
        <v>14</v>
      </c>
      <c r="E13" s="51"/>
      <c r="F13" s="51"/>
      <c r="G13" s="39"/>
    </row>
    <row r="14" spans="2:7" ht="15.75" thickBot="1" x14ac:dyDescent="0.3"/>
    <row r="15" spans="2:7" x14ac:dyDescent="0.25">
      <c r="B15" s="44" t="s">
        <v>15</v>
      </c>
      <c r="C15" s="45"/>
      <c r="D15" s="45"/>
      <c r="E15" s="45"/>
      <c r="F15" s="56"/>
      <c r="G15" s="34" t="s">
        <v>59</v>
      </c>
    </row>
    <row r="16" spans="2:7" x14ac:dyDescent="0.25">
      <c r="B16" s="63" t="s">
        <v>0</v>
      </c>
      <c r="C16" s="64"/>
      <c r="D16" s="15" t="s">
        <v>1</v>
      </c>
      <c r="E16" s="15" t="s">
        <v>16</v>
      </c>
      <c r="F16" s="15" t="s">
        <v>17</v>
      </c>
      <c r="G16" s="35"/>
    </row>
    <row r="17" spans="2:7" x14ac:dyDescent="0.25">
      <c r="B17" s="60" t="s">
        <v>18</v>
      </c>
      <c r="C17" s="61"/>
      <c r="D17" s="22" t="s">
        <v>21</v>
      </c>
      <c r="E17" s="22" t="s">
        <v>19</v>
      </c>
      <c r="F17" s="22" t="s">
        <v>20</v>
      </c>
      <c r="G17" s="35"/>
    </row>
    <row r="18" spans="2:7" x14ac:dyDescent="0.25">
      <c r="B18" s="60" t="s">
        <v>22</v>
      </c>
      <c r="C18" s="61"/>
      <c r="D18" s="22" t="s">
        <v>4</v>
      </c>
      <c r="E18" s="22" t="s">
        <v>19</v>
      </c>
      <c r="F18" s="22" t="s">
        <v>20</v>
      </c>
      <c r="G18" s="35"/>
    </row>
    <row r="19" spans="2:7" x14ac:dyDescent="0.25">
      <c r="B19" s="60" t="s">
        <v>23</v>
      </c>
      <c r="C19" s="61"/>
      <c r="D19" s="22" t="s">
        <v>50</v>
      </c>
      <c r="E19" s="23" t="s">
        <v>33</v>
      </c>
      <c r="F19" s="23" t="s">
        <v>33</v>
      </c>
      <c r="G19" s="35"/>
    </row>
    <row r="20" spans="2:7" x14ac:dyDescent="0.25">
      <c r="B20" s="60" t="s">
        <v>24</v>
      </c>
      <c r="C20" s="61"/>
      <c r="D20" s="17">
        <v>3</v>
      </c>
      <c r="E20" s="17" t="s">
        <v>33</v>
      </c>
      <c r="F20" s="23" t="s">
        <v>33</v>
      </c>
      <c r="G20" s="35"/>
    </row>
    <row r="21" spans="2:7" x14ac:dyDescent="0.25">
      <c r="B21" s="60" t="s">
        <v>25</v>
      </c>
      <c r="C21" s="61"/>
      <c r="D21" s="17">
        <v>1</v>
      </c>
      <c r="E21" s="17" t="s">
        <v>33</v>
      </c>
      <c r="F21" s="23" t="s">
        <v>33</v>
      </c>
      <c r="G21" s="35"/>
    </row>
    <row r="22" spans="2:7" x14ac:dyDescent="0.25">
      <c r="B22" s="60" t="s">
        <v>26</v>
      </c>
      <c r="C22" s="61"/>
      <c r="D22" s="17">
        <v>2</v>
      </c>
      <c r="E22" s="17" t="s">
        <v>33</v>
      </c>
      <c r="F22" s="23" t="s">
        <v>33</v>
      </c>
      <c r="G22" s="35"/>
    </row>
    <row r="23" spans="2:7" x14ac:dyDescent="0.25">
      <c r="B23" s="60" t="s">
        <v>27</v>
      </c>
      <c r="C23" s="61"/>
      <c r="D23" s="24" t="s">
        <v>47</v>
      </c>
      <c r="E23" s="17" t="s">
        <v>33</v>
      </c>
      <c r="F23" s="23" t="s">
        <v>33</v>
      </c>
      <c r="G23" s="35"/>
    </row>
    <row r="24" spans="2:7" x14ac:dyDescent="0.25">
      <c r="B24" s="60" t="s">
        <v>28</v>
      </c>
      <c r="C24" s="61"/>
      <c r="D24" s="24" t="s">
        <v>47</v>
      </c>
      <c r="E24" s="17" t="s">
        <v>33</v>
      </c>
      <c r="F24" s="23" t="s">
        <v>33</v>
      </c>
      <c r="G24" s="35"/>
    </row>
    <row r="25" spans="2:7" x14ac:dyDescent="0.25">
      <c r="B25" s="31" t="s">
        <v>57</v>
      </c>
      <c r="C25" s="32"/>
      <c r="D25" s="29" t="s">
        <v>47</v>
      </c>
      <c r="E25" s="30" t="s">
        <v>33</v>
      </c>
      <c r="F25" s="23" t="s">
        <v>33</v>
      </c>
      <c r="G25" s="35"/>
    </row>
    <row r="26" spans="2:7" x14ac:dyDescent="0.25">
      <c r="B26" s="60" t="s">
        <v>58</v>
      </c>
      <c r="C26" s="61"/>
      <c r="D26" s="24" t="s">
        <v>32</v>
      </c>
      <c r="E26" s="17" t="s">
        <v>33</v>
      </c>
      <c r="F26" s="23" t="s">
        <v>33</v>
      </c>
      <c r="G26" s="35"/>
    </row>
    <row r="27" spans="2:7" x14ac:dyDescent="0.25">
      <c r="B27" s="60" t="s">
        <v>30</v>
      </c>
      <c r="C27" s="61"/>
      <c r="D27" s="17" t="s">
        <v>34</v>
      </c>
      <c r="E27" s="17" t="s">
        <v>33</v>
      </c>
      <c r="F27" s="23" t="s">
        <v>33</v>
      </c>
      <c r="G27" s="35"/>
    </row>
    <row r="28" spans="2:7" ht="15.75" thickBot="1" x14ac:dyDescent="0.3">
      <c r="B28" s="74" t="s">
        <v>31</v>
      </c>
      <c r="C28" s="75"/>
      <c r="D28" s="14">
        <v>1</v>
      </c>
      <c r="E28" s="14" t="s">
        <v>33</v>
      </c>
      <c r="F28" s="16" t="s">
        <v>33</v>
      </c>
      <c r="G28" s="36"/>
    </row>
    <row r="29" spans="2:7" x14ac:dyDescent="0.25">
      <c r="B29" s="44" t="s">
        <v>44</v>
      </c>
      <c r="C29" s="45"/>
      <c r="D29" s="45"/>
      <c r="E29" s="45"/>
      <c r="F29" s="56"/>
      <c r="G29" s="37" t="s">
        <v>59</v>
      </c>
    </row>
    <row r="30" spans="2:7" x14ac:dyDescent="0.25">
      <c r="B30" s="68"/>
      <c r="C30" s="69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38"/>
    </row>
    <row r="31" spans="2:7" x14ac:dyDescent="0.25">
      <c r="B31" s="20"/>
      <c r="C31" s="19"/>
      <c r="D31" s="17" t="s">
        <v>42</v>
      </c>
      <c r="E31" s="17" t="s">
        <v>33</v>
      </c>
      <c r="F31" s="18" t="str">
        <f>IF(B31="UPS","AUXILARY","N/A")</f>
        <v>N/A</v>
      </c>
      <c r="G31" s="38"/>
    </row>
    <row r="32" spans="2:7" x14ac:dyDescent="0.25">
      <c r="B32" s="70"/>
      <c r="C32" s="71"/>
      <c r="D32" s="17" t="s">
        <v>33</v>
      </c>
      <c r="E32" s="17" t="s">
        <v>33</v>
      </c>
      <c r="F32" s="18" t="str">
        <f>IF(B32="MINI DC I/O 1","ON DISPLAY INTERFACE","N/A")</f>
        <v>N/A</v>
      </c>
      <c r="G32" s="38"/>
    </row>
    <row r="33" spans="2:7" x14ac:dyDescent="0.25">
      <c r="B33" s="70"/>
      <c r="C33" s="71"/>
      <c r="D33" s="17" t="s">
        <v>33</v>
      </c>
      <c r="E33" s="17" t="s">
        <v>33</v>
      </c>
      <c r="F33" s="18" t="str">
        <f>IF(B33="MINI DC I/O 2","ON DISPLAY INTERFACE","N/A")</f>
        <v>N/A</v>
      </c>
      <c r="G33" s="38"/>
    </row>
    <row r="34" spans="2:7" x14ac:dyDescent="0.25">
      <c r="B34" s="70"/>
      <c r="C34" s="71"/>
      <c r="D34" s="17" t="s">
        <v>33</v>
      </c>
      <c r="E34" s="17" t="s">
        <v>33</v>
      </c>
      <c r="F34" s="18" t="str">
        <f>IF(B34="MINI DC I/O 3","ON DISPLAY INTERFACE","N/A")</f>
        <v>N/A</v>
      </c>
      <c r="G34" s="38"/>
    </row>
    <row r="35" spans="2:7" x14ac:dyDescent="0.25">
      <c r="B35" s="70" t="s">
        <v>46</v>
      </c>
      <c r="C35" s="71"/>
      <c r="D35" s="17" t="s">
        <v>33</v>
      </c>
      <c r="E35" s="17" t="s">
        <v>33</v>
      </c>
      <c r="F35" s="18" t="str">
        <f>IF(B35="MINI DC I/O 4","ON DISPLAY INTERFACE","N/A")</f>
        <v>N/A</v>
      </c>
      <c r="G35" s="38"/>
    </row>
    <row r="36" spans="2:7" x14ac:dyDescent="0.25">
      <c r="B36" s="70" t="s">
        <v>46</v>
      </c>
      <c r="C36" s="71"/>
      <c r="D36" s="17" t="s">
        <v>33</v>
      </c>
      <c r="E36" s="17" t="s">
        <v>33</v>
      </c>
      <c r="F36" s="18" t="str">
        <f>IF(B36="MINI DC I/O 5","ON DISPLAY INTERFACE","N/A")</f>
        <v>N/A</v>
      </c>
      <c r="G36" s="38"/>
    </row>
    <row r="37" spans="2:7" ht="15.75" thickBot="1" x14ac:dyDescent="0.3">
      <c r="B37" s="72" t="s">
        <v>46</v>
      </c>
      <c r="C37" s="73"/>
      <c r="D37" s="14" t="s">
        <v>33</v>
      </c>
      <c r="E37" s="14" t="s">
        <v>33</v>
      </c>
      <c r="F37" s="21" t="str">
        <f>IF(B37="MINI DC I/O 6","ON DISPLAY INTERFACE","N/A")</f>
        <v>N/A</v>
      </c>
      <c r="G37" s="39"/>
    </row>
    <row r="38" spans="2:7" x14ac:dyDescent="0.25">
      <c r="B38" s="2"/>
      <c r="C38" s="13"/>
      <c r="D38" s="13"/>
      <c r="E38" s="12"/>
      <c r="F38" s="5"/>
      <c r="G38" s="9"/>
    </row>
    <row r="39" spans="2:7" x14ac:dyDescent="0.25">
      <c r="B39" s="2"/>
      <c r="C39" s="13"/>
      <c r="D39" s="13"/>
      <c r="E39" s="12"/>
      <c r="F39" s="5"/>
      <c r="G39" s="9"/>
    </row>
    <row r="40" spans="2:7" ht="15.75" thickBot="1" x14ac:dyDescent="0.3">
      <c r="C40" s="33" t="s">
        <v>56</v>
      </c>
      <c r="D40" s="33"/>
      <c r="E40" s="33"/>
      <c r="F40" s="33"/>
    </row>
    <row r="41" spans="2:7" ht="15.75" customHeight="1" x14ac:dyDescent="0.25">
      <c r="B41" s="44" t="s">
        <v>54</v>
      </c>
      <c r="C41" s="45"/>
      <c r="D41" s="45"/>
      <c r="E41" s="45"/>
      <c r="F41" s="45"/>
      <c r="G41" s="54" t="s">
        <v>43</v>
      </c>
    </row>
    <row r="42" spans="2:7" ht="15.75" thickBot="1" x14ac:dyDescent="0.3">
      <c r="B42" s="43" t="s">
        <v>0</v>
      </c>
      <c r="C42" s="33"/>
      <c r="D42" s="52" t="s">
        <v>1</v>
      </c>
      <c r="E42" s="53"/>
      <c r="F42" s="53"/>
      <c r="G42" s="55"/>
    </row>
    <row r="43" spans="2:7" ht="15" customHeight="1" x14ac:dyDescent="0.25">
      <c r="B43" s="58" t="s">
        <v>2</v>
      </c>
      <c r="C43" s="59"/>
      <c r="D43" s="62" t="s">
        <v>48</v>
      </c>
      <c r="E43" s="62"/>
      <c r="F43" s="62"/>
      <c r="G43" s="37">
        <v>1</v>
      </c>
    </row>
    <row r="44" spans="2:7" x14ac:dyDescent="0.25">
      <c r="B44" s="60" t="s">
        <v>3</v>
      </c>
      <c r="C44" s="61"/>
      <c r="D44" s="47" t="s">
        <v>13</v>
      </c>
      <c r="E44" s="47"/>
      <c r="F44" s="47"/>
      <c r="G44" s="38"/>
    </row>
    <row r="45" spans="2:7" x14ac:dyDescent="0.25">
      <c r="B45" s="57" t="s">
        <v>4</v>
      </c>
      <c r="C45" s="22" t="s">
        <v>5</v>
      </c>
      <c r="D45" s="47" t="s">
        <v>52</v>
      </c>
      <c r="E45" s="47"/>
      <c r="F45" s="47"/>
      <c r="G45" s="38"/>
    </row>
    <row r="46" spans="2:7" x14ac:dyDescent="0.25">
      <c r="B46" s="57"/>
      <c r="C46" s="22" t="s">
        <v>6</v>
      </c>
      <c r="D46" s="47" t="s">
        <v>45</v>
      </c>
      <c r="E46" s="47"/>
      <c r="F46" s="47"/>
      <c r="G46" s="38"/>
    </row>
    <row r="47" spans="2:7" x14ac:dyDescent="0.25">
      <c r="B47" s="57"/>
      <c r="C47" s="22" t="s">
        <v>7</v>
      </c>
      <c r="D47" s="47" t="s">
        <v>51</v>
      </c>
      <c r="E47" s="47"/>
      <c r="F47" s="47"/>
      <c r="G47" s="38"/>
    </row>
    <row r="48" spans="2:7" x14ac:dyDescent="0.25">
      <c r="B48" s="57"/>
      <c r="C48" s="22" t="s">
        <v>8</v>
      </c>
      <c r="D48" s="50">
        <v>20</v>
      </c>
      <c r="E48" s="50"/>
      <c r="F48" s="50"/>
      <c r="G48" s="38"/>
    </row>
    <row r="49" spans="2:7" x14ac:dyDescent="0.25">
      <c r="B49" s="46" t="s">
        <v>9</v>
      </c>
      <c r="C49" s="47"/>
      <c r="D49" s="50">
        <v>24</v>
      </c>
      <c r="E49" s="50"/>
      <c r="F49" s="50"/>
      <c r="G49" s="38"/>
    </row>
    <row r="50" spans="2:7" x14ac:dyDescent="0.25">
      <c r="B50" s="46" t="s">
        <v>10</v>
      </c>
      <c r="C50" s="47"/>
      <c r="D50" s="50">
        <v>384</v>
      </c>
      <c r="E50" s="50"/>
      <c r="F50" s="50"/>
      <c r="G50" s="38"/>
    </row>
    <row r="51" spans="2:7" x14ac:dyDescent="0.25">
      <c r="B51" s="46" t="s">
        <v>11</v>
      </c>
      <c r="C51" s="47"/>
      <c r="D51" s="47" t="s">
        <v>49</v>
      </c>
      <c r="E51" s="47"/>
      <c r="F51" s="47"/>
      <c r="G51" s="38"/>
    </row>
    <row r="52" spans="2:7" ht="15.75" thickBot="1" x14ac:dyDescent="0.3">
      <c r="B52" s="48" t="s">
        <v>12</v>
      </c>
      <c r="C52" s="49"/>
      <c r="D52" s="51" t="s">
        <v>14</v>
      </c>
      <c r="E52" s="51"/>
      <c r="F52" s="51"/>
      <c r="G52" s="39"/>
    </row>
    <row r="53" spans="2:7" ht="15.75" thickBot="1" x14ac:dyDescent="0.3"/>
    <row r="54" spans="2:7" x14ac:dyDescent="0.25">
      <c r="B54" s="44" t="s">
        <v>15</v>
      </c>
      <c r="C54" s="45"/>
      <c r="D54" s="45"/>
      <c r="E54" s="45"/>
      <c r="F54" s="56"/>
      <c r="G54" s="34">
        <v>1</v>
      </c>
    </row>
    <row r="55" spans="2:7" x14ac:dyDescent="0.25">
      <c r="B55" s="63" t="s">
        <v>0</v>
      </c>
      <c r="C55" s="64"/>
      <c r="D55" s="15" t="s">
        <v>1</v>
      </c>
      <c r="E55" s="15" t="s">
        <v>16</v>
      </c>
      <c r="F55" s="15" t="s">
        <v>17</v>
      </c>
      <c r="G55" s="35"/>
    </row>
    <row r="56" spans="2:7" x14ac:dyDescent="0.25">
      <c r="B56" s="60" t="s">
        <v>18</v>
      </c>
      <c r="C56" s="61"/>
      <c r="D56" s="22" t="s">
        <v>21</v>
      </c>
      <c r="E56" s="22" t="s">
        <v>19</v>
      </c>
      <c r="F56" s="22" t="s">
        <v>20</v>
      </c>
      <c r="G56" s="35"/>
    </row>
    <row r="57" spans="2:7" x14ac:dyDescent="0.25">
      <c r="B57" s="60" t="s">
        <v>22</v>
      </c>
      <c r="C57" s="61"/>
      <c r="D57" s="22" t="s">
        <v>4</v>
      </c>
      <c r="E57" s="22" t="s">
        <v>19</v>
      </c>
      <c r="F57" s="22" t="s">
        <v>20</v>
      </c>
      <c r="G57" s="35"/>
    </row>
    <row r="58" spans="2:7" x14ac:dyDescent="0.25">
      <c r="B58" s="60" t="s">
        <v>23</v>
      </c>
      <c r="C58" s="61"/>
      <c r="D58" s="22" t="s">
        <v>50</v>
      </c>
      <c r="E58" s="23" t="s">
        <v>33</v>
      </c>
      <c r="F58" s="23" t="s">
        <v>33</v>
      </c>
      <c r="G58" s="35"/>
    </row>
    <row r="59" spans="2:7" x14ac:dyDescent="0.25">
      <c r="B59" s="60" t="s">
        <v>24</v>
      </c>
      <c r="C59" s="61"/>
      <c r="D59" s="27">
        <v>3</v>
      </c>
      <c r="E59" s="27" t="s">
        <v>33</v>
      </c>
      <c r="F59" s="23" t="s">
        <v>33</v>
      </c>
      <c r="G59" s="35"/>
    </row>
    <row r="60" spans="2:7" x14ac:dyDescent="0.25">
      <c r="B60" s="60" t="s">
        <v>25</v>
      </c>
      <c r="C60" s="61"/>
      <c r="D60" s="27">
        <v>1</v>
      </c>
      <c r="E60" s="27" t="s">
        <v>33</v>
      </c>
      <c r="F60" s="23" t="s">
        <v>33</v>
      </c>
      <c r="G60" s="35"/>
    </row>
    <row r="61" spans="2:7" x14ac:dyDescent="0.25">
      <c r="B61" s="60" t="s">
        <v>26</v>
      </c>
      <c r="C61" s="61"/>
      <c r="D61" s="27">
        <v>5</v>
      </c>
      <c r="E61" s="27" t="s">
        <v>33</v>
      </c>
      <c r="F61" s="23" t="s">
        <v>33</v>
      </c>
      <c r="G61" s="35"/>
    </row>
    <row r="62" spans="2:7" x14ac:dyDescent="0.25">
      <c r="B62" s="60" t="s">
        <v>27</v>
      </c>
      <c r="C62" s="61"/>
      <c r="D62" s="28" t="s">
        <v>47</v>
      </c>
      <c r="E62" s="27" t="s">
        <v>33</v>
      </c>
      <c r="F62" s="23" t="s">
        <v>33</v>
      </c>
      <c r="G62" s="35"/>
    </row>
    <row r="63" spans="2:7" x14ac:dyDescent="0.25">
      <c r="B63" s="60" t="s">
        <v>28</v>
      </c>
      <c r="C63" s="61"/>
      <c r="D63" s="28" t="s">
        <v>47</v>
      </c>
      <c r="E63" s="27" t="s">
        <v>33</v>
      </c>
      <c r="F63" s="23" t="s">
        <v>33</v>
      </c>
      <c r="G63" s="35"/>
    </row>
    <row r="64" spans="2:7" x14ac:dyDescent="0.25">
      <c r="B64" s="60" t="s">
        <v>29</v>
      </c>
      <c r="C64" s="61"/>
      <c r="D64" s="28" t="s">
        <v>32</v>
      </c>
      <c r="E64" s="27" t="s">
        <v>33</v>
      </c>
      <c r="F64" s="23" t="s">
        <v>33</v>
      </c>
      <c r="G64" s="35"/>
    </row>
    <row r="65" spans="2:7" x14ac:dyDescent="0.25">
      <c r="B65" s="60" t="s">
        <v>30</v>
      </c>
      <c r="C65" s="61"/>
      <c r="D65" s="27" t="s">
        <v>34</v>
      </c>
      <c r="E65" s="27" t="s">
        <v>33</v>
      </c>
      <c r="F65" s="23" t="s">
        <v>33</v>
      </c>
      <c r="G65" s="35"/>
    </row>
    <row r="66" spans="2:7" ht="15.75" thickBot="1" x14ac:dyDescent="0.3">
      <c r="B66" s="74" t="s">
        <v>31</v>
      </c>
      <c r="C66" s="75"/>
      <c r="D66" s="14">
        <v>1</v>
      </c>
      <c r="E66" s="14" t="s">
        <v>33</v>
      </c>
      <c r="F66" s="16" t="s">
        <v>33</v>
      </c>
      <c r="G66" s="36"/>
    </row>
    <row r="67" spans="2:7" x14ac:dyDescent="0.25">
      <c r="B67" s="44" t="s">
        <v>44</v>
      </c>
      <c r="C67" s="45"/>
      <c r="D67" s="45"/>
      <c r="E67" s="45"/>
      <c r="F67" s="56"/>
      <c r="G67" s="37">
        <v>1</v>
      </c>
    </row>
    <row r="68" spans="2:7" x14ac:dyDescent="0.25">
      <c r="B68" s="68"/>
      <c r="C68" s="69"/>
      <c r="D68" s="27" t="str">
        <f>IF(B68="DOOR SWITCH 2 (TC)",1,"N/A")</f>
        <v>N/A</v>
      </c>
      <c r="E68" s="27" t="str">
        <f>IF(B68="DOOR SWITCH 2 (TC)",1,"N/A")</f>
        <v>N/A</v>
      </c>
      <c r="F68" s="18" t="str">
        <f>IF(B68="DOOR SWITCH 2 (TC)","VIP 1","N/A")</f>
        <v>N/A</v>
      </c>
      <c r="G68" s="38"/>
    </row>
    <row r="69" spans="2:7" x14ac:dyDescent="0.25">
      <c r="B69" s="20"/>
      <c r="C69" s="19"/>
      <c r="D69" s="27" t="s">
        <v>42</v>
      </c>
      <c r="E69" s="27" t="s">
        <v>33</v>
      </c>
      <c r="F69" s="18" t="str">
        <f>IF(B69="UPS","AUXILARY","N/A")</f>
        <v>N/A</v>
      </c>
      <c r="G69" s="38"/>
    </row>
    <row r="70" spans="2:7" x14ac:dyDescent="0.25">
      <c r="B70" s="70"/>
      <c r="C70" s="71"/>
      <c r="D70" s="27" t="s">
        <v>33</v>
      </c>
      <c r="E70" s="27" t="s">
        <v>33</v>
      </c>
      <c r="F70" s="18" t="str">
        <f>IF(B70="MINI DC I/O 1","ON DISPLAY INTERFACE","N/A")</f>
        <v>N/A</v>
      </c>
      <c r="G70" s="38"/>
    </row>
    <row r="71" spans="2:7" x14ac:dyDescent="0.25">
      <c r="B71" s="70"/>
      <c r="C71" s="71"/>
      <c r="D71" s="27" t="s">
        <v>33</v>
      </c>
      <c r="E71" s="27" t="s">
        <v>33</v>
      </c>
      <c r="F71" s="18" t="str">
        <f>IF(B71="MINI DC I/O 2","ON DISPLAY INTERFACE","N/A")</f>
        <v>N/A</v>
      </c>
      <c r="G71" s="38"/>
    </row>
    <row r="72" spans="2:7" x14ac:dyDescent="0.25">
      <c r="B72" s="70"/>
      <c r="C72" s="71"/>
      <c r="D72" s="27" t="s">
        <v>33</v>
      </c>
      <c r="E72" s="27" t="s">
        <v>33</v>
      </c>
      <c r="F72" s="18" t="str">
        <f>IF(B72="MINI DC I/O 3","ON DISPLAY INTERFACE","N/A")</f>
        <v>N/A</v>
      </c>
      <c r="G72" s="38"/>
    </row>
    <row r="73" spans="2:7" x14ac:dyDescent="0.25">
      <c r="B73" s="70" t="s">
        <v>46</v>
      </c>
      <c r="C73" s="71"/>
      <c r="D73" s="27" t="s">
        <v>33</v>
      </c>
      <c r="E73" s="27" t="s">
        <v>33</v>
      </c>
      <c r="F73" s="18" t="str">
        <f>IF(B73="MINI DC I/O 4","ON DISPLAY INTERFACE","N/A")</f>
        <v>N/A</v>
      </c>
      <c r="G73" s="38"/>
    </row>
    <row r="74" spans="2:7" x14ac:dyDescent="0.25">
      <c r="B74" s="70" t="s">
        <v>46</v>
      </c>
      <c r="C74" s="71"/>
      <c r="D74" s="27" t="s">
        <v>33</v>
      </c>
      <c r="E74" s="27" t="s">
        <v>33</v>
      </c>
      <c r="F74" s="18" t="str">
        <f>IF(B74="MINI DC I/O 5","ON DISPLAY INTERFACE","N/A")</f>
        <v>N/A</v>
      </c>
      <c r="G74" s="38"/>
    </row>
    <row r="75" spans="2:7" ht="15.75" thickBot="1" x14ac:dyDescent="0.3">
      <c r="B75" s="72" t="s">
        <v>46</v>
      </c>
      <c r="C75" s="73"/>
      <c r="D75" s="14" t="s">
        <v>33</v>
      </c>
      <c r="E75" s="14" t="s">
        <v>33</v>
      </c>
      <c r="F75" s="21" t="str">
        <f>IF(B75="MINI DC I/O 6","ON DISPLAY INTERFACE","N/A")</f>
        <v>N/A</v>
      </c>
      <c r="G75" s="39"/>
    </row>
    <row r="76" spans="2:7" ht="15.75" thickBot="1" x14ac:dyDescent="0.3">
      <c r="B76" s="2"/>
      <c r="C76" s="13"/>
      <c r="D76" s="13"/>
      <c r="E76" s="12"/>
      <c r="F76" s="5"/>
      <c r="G76" s="9"/>
    </row>
    <row r="77" spans="2:7" x14ac:dyDescent="0.25">
      <c r="B77" s="81" t="s">
        <v>41</v>
      </c>
      <c r="C77" s="82"/>
      <c r="D77" s="82"/>
      <c r="E77" s="82"/>
      <c r="F77" s="82"/>
      <c r="G77" s="40"/>
    </row>
    <row r="78" spans="2:7" x14ac:dyDescent="0.25">
      <c r="B78" s="65" t="s">
        <v>37</v>
      </c>
      <c r="C78" s="66"/>
      <c r="D78" s="67"/>
      <c r="E78" s="83" t="s">
        <v>42</v>
      </c>
      <c r="F78" s="71"/>
      <c r="G78" s="41"/>
    </row>
    <row r="79" spans="2:7" x14ac:dyDescent="0.25">
      <c r="B79" s="76" t="s">
        <v>38</v>
      </c>
      <c r="C79" s="77"/>
      <c r="D79" s="77"/>
      <c r="E79" s="50" t="s">
        <v>42</v>
      </c>
      <c r="F79" s="50"/>
      <c r="G79" s="41"/>
    </row>
    <row r="80" spans="2:7" x14ac:dyDescent="0.25">
      <c r="B80" s="76" t="s">
        <v>39</v>
      </c>
      <c r="C80" s="77"/>
      <c r="D80" s="77"/>
      <c r="E80" s="50" t="s">
        <v>42</v>
      </c>
      <c r="F80" s="50"/>
      <c r="G80" s="41"/>
    </row>
    <row r="81" spans="2:7" ht="15.75" thickBot="1" x14ac:dyDescent="0.3">
      <c r="B81" s="78" t="s">
        <v>40</v>
      </c>
      <c r="C81" s="79"/>
      <c r="D81" s="80"/>
      <c r="E81" s="84" t="s">
        <v>42</v>
      </c>
      <c r="F81" s="85"/>
      <c r="G81" s="42"/>
    </row>
    <row r="82" spans="2:7" x14ac:dyDescent="0.25">
      <c r="B82" s="2"/>
      <c r="C82" s="13"/>
      <c r="D82" s="13"/>
      <c r="E82" s="12"/>
      <c r="F82" s="5"/>
      <c r="G82" s="9"/>
    </row>
    <row r="83" spans="2:7" x14ac:dyDescent="0.25">
      <c r="B83" s="2"/>
      <c r="C83" s="13"/>
      <c r="D83" s="13"/>
      <c r="E83" s="12"/>
      <c r="F83" s="5"/>
      <c r="G83" s="9"/>
    </row>
    <row r="84" spans="2:7" ht="15.75" thickBot="1" x14ac:dyDescent="0.3"/>
    <row r="85" spans="2:7" x14ac:dyDescent="0.25">
      <c r="B85" s="10" t="s">
        <v>35</v>
      </c>
      <c r="C85" s="11"/>
      <c r="D85" s="11"/>
      <c r="E85" s="11"/>
      <c r="F85" s="11"/>
      <c r="G85" s="1"/>
    </row>
    <row r="86" spans="2:7" x14ac:dyDescent="0.25">
      <c r="B86" s="4" t="s">
        <v>61</v>
      </c>
      <c r="C86" s="2"/>
      <c r="D86" s="2"/>
      <c r="E86" s="2"/>
      <c r="F86" s="2" t="s">
        <v>62</v>
      </c>
      <c r="G86" s="3"/>
    </row>
    <row r="87" spans="2:7" x14ac:dyDescent="0.25">
      <c r="B87" s="4" t="s">
        <v>63</v>
      </c>
      <c r="C87" s="2"/>
      <c r="D87" s="2"/>
      <c r="E87" s="2"/>
      <c r="F87" s="2" t="s">
        <v>64</v>
      </c>
      <c r="G87" s="3"/>
    </row>
    <row r="88" spans="2:7" x14ac:dyDescent="0.25">
      <c r="B88" s="4" t="s">
        <v>65</v>
      </c>
      <c r="C88" s="2"/>
      <c r="D88" s="2"/>
      <c r="E88" s="2"/>
      <c r="F88" s="2" t="s">
        <v>66</v>
      </c>
      <c r="G88" s="3"/>
    </row>
    <row r="89" spans="2:7" x14ac:dyDescent="0.25">
      <c r="B89" s="4" t="s">
        <v>67</v>
      </c>
      <c r="C89" s="2"/>
      <c r="D89" s="2"/>
      <c r="E89" s="2"/>
      <c r="F89" s="2" t="s">
        <v>68</v>
      </c>
      <c r="G89" s="3"/>
    </row>
    <row r="90" spans="2:7" x14ac:dyDescent="0.25">
      <c r="B90" s="4" t="s">
        <v>69</v>
      </c>
      <c r="C90" s="2"/>
      <c r="D90" s="2"/>
      <c r="E90" s="2"/>
      <c r="F90" s="2" t="s">
        <v>70</v>
      </c>
      <c r="G90" s="3"/>
    </row>
    <row r="91" spans="2:7" x14ac:dyDescent="0.25">
      <c r="B91" s="4" t="s">
        <v>71</v>
      </c>
      <c r="C91" s="2"/>
      <c r="D91" s="2"/>
      <c r="E91" s="2"/>
      <c r="F91" s="2"/>
      <c r="G91" s="3"/>
    </row>
    <row r="92" spans="2:7" x14ac:dyDescent="0.25">
      <c r="B92" s="4" t="s">
        <v>72</v>
      </c>
      <c r="C92" s="2"/>
      <c r="D92" s="2"/>
      <c r="E92" s="2"/>
      <c r="F92" s="2" t="s">
        <v>64</v>
      </c>
      <c r="G92" s="3"/>
    </row>
    <row r="93" spans="2:7" x14ac:dyDescent="0.25">
      <c r="B93" s="4" t="s">
        <v>65</v>
      </c>
      <c r="C93" s="2"/>
      <c r="D93" s="2"/>
      <c r="E93" s="2"/>
      <c r="F93" s="2" t="s">
        <v>66</v>
      </c>
      <c r="G93" s="3"/>
    </row>
    <row r="94" spans="2:7" x14ac:dyDescent="0.25">
      <c r="B94" s="4" t="s">
        <v>67</v>
      </c>
      <c r="C94" s="2"/>
      <c r="D94" s="2"/>
      <c r="E94" s="2"/>
      <c r="F94" s="2" t="s">
        <v>73</v>
      </c>
      <c r="G94" s="3"/>
    </row>
    <row r="95" spans="2:7" x14ac:dyDescent="0.25">
      <c r="B95" s="4" t="s">
        <v>74</v>
      </c>
      <c r="C95" s="2"/>
      <c r="D95" s="2"/>
      <c r="E95" s="2"/>
      <c r="F95" s="2" t="s">
        <v>75</v>
      </c>
      <c r="G95" s="3"/>
    </row>
    <row r="96" spans="2:7" x14ac:dyDescent="0.25">
      <c r="B96" s="4" t="s">
        <v>76</v>
      </c>
      <c r="C96" s="2"/>
      <c r="D96" s="2"/>
      <c r="E96" s="2"/>
      <c r="F96" s="2" t="s">
        <v>77</v>
      </c>
      <c r="G96" s="3"/>
    </row>
    <row r="97" spans="2:7" x14ac:dyDescent="0.25">
      <c r="B97" s="4" t="s">
        <v>78</v>
      </c>
      <c r="C97" s="2"/>
      <c r="D97" s="2"/>
      <c r="E97" s="2"/>
      <c r="F97" s="2"/>
      <c r="G97" s="3"/>
    </row>
    <row r="98" spans="2:7" x14ac:dyDescent="0.25">
      <c r="B98" s="4" t="s">
        <v>79</v>
      </c>
      <c r="C98" s="2"/>
      <c r="D98" s="2"/>
      <c r="E98" s="2"/>
      <c r="F98" s="2"/>
      <c r="G98" s="3"/>
    </row>
    <row r="99" spans="2:7" x14ac:dyDescent="0.25">
      <c r="B99" s="4" t="s">
        <v>80</v>
      </c>
      <c r="C99" s="2"/>
      <c r="D99" s="2"/>
      <c r="E99" s="2"/>
      <c r="F99" s="2" t="s">
        <v>81</v>
      </c>
      <c r="G99" s="3"/>
    </row>
    <row r="100" spans="2:7" x14ac:dyDescent="0.25">
      <c r="B100" s="4" t="s">
        <v>82</v>
      </c>
      <c r="C100" s="2"/>
      <c r="D100" s="2"/>
      <c r="E100" s="2"/>
      <c r="F100" s="2" t="s">
        <v>83</v>
      </c>
      <c r="G100" s="3"/>
    </row>
    <row r="101" spans="2:7" x14ac:dyDescent="0.25">
      <c r="B101" s="4" t="s">
        <v>84</v>
      </c>
      <c r="C101" s="2"/>
      <c r="D101" s="2"/>
      <c r="E101" s="2"/>
      <c r="F101" s="2" t="s">
        <v>85</v>
      </c>
      <c r="G101" s="3"/>
    </row>
    <row r="102" spans="2:7" ht="15.75" thickBot="1" x14ac:dyDescent="0.3">
      <c r="B102" s="6"/>
      <c r="C102" s="7"/>
      <c r="D102" s="7"/>
      <c r="E102" s="7"/>
      <c r="F102" s="7"/>
      <c r="G102" s="8"/>
    </row>
    <row r="104" spans="2:7" x14ac:dyDescent="0.25">
      <c r="B104" t="s">
        <v>36</v>
      </c>
    </row>
    <row r="110" spans="2:7" ht="15.75" thickBot="1" x14ac:dyDescent="0.3"/>
    <row r="111" spans="2:7" x14ac:dyDescent="0.25">
      <c r="B111" s="44" t="s">
        <v>53</v>
      </c>
      <c r="C111" s="45"/>
      <c r="D111" s="45"/>
      <c r="E111" s="45"/>
      <c r="F111" s="45"/>
      <c r="G111" s="54" t="s">
        <v>43</v>
      </c>
    </row>
    <row r="112" spans="2:7" ht="15.75" thickBot="1" x14ac:dyDescent="0.3">
      <c r="B112" s="43" t="s">
        <v>0</v>
      </c>
      <c r="C112" s="33"/>
      <c r="D112" s="52" t="s">
        <v>1</v>
      </c>
      <c r="E112" s="53"/>
      <c r="F112" s="53"/>
      <c r="G112" s="55"/>
    </row>
    <row r="113" spans="2:7" x14ac:dyDescent="0.25">
      <c r="B113" s="58" t="s">
        <v>2</v>
      </c>
      <c r="C113" s="59"/>
      <c r="D113" s="62" t="s">
        <v>48</v>
      </c>
      <c r="E113" s="62"/>
      <c r="F113" s="62"/>
      <c r="G113" s="86">
        <v>1</v>
      </c>
    </row>
    <row r="114" spans="2:7" x14ac:dyDescent="0.25">
      <c r="B114" s="60" t="s">
        <v>3</v>
      </c>
      <c r="C114" s="61"/>
      <c r="D114" s="47" t="s">
        <v>13</v>
      </c>
      <c r="E114" s="47"/>
      <c r="F114" s="47"/>
      <c r="G114" s="38"/>
    </row>
    <row r="115" spans="2:7" x14ac:dyDescent="0.25">
      <c r="B115" s="57" t="s">
        <v>4</v>
      </c>
      <c r="C115" s="22" t="s">
        <v>5</v>
      </c>
      <c r="D115" s="47" t="s">
        <v>52</v>
      </c>
      <c r="E115" s="47"/>
      <c r="F115" s="47"/>
      <c r="G115" s="38"/>
    </row>
    <row r="116" spans="2:7" x14ac:dyDescent="0.25">
      <c r="B116" s="57"/>
      <c r="C116" s="22" t="s">
        <v>6</v>
      </c>
      <c r="D116" s="47" t="s">
        <v>45</v>
      </c>
      <c r="E116" s="47"/>
      <c r="F116" s="47"/>
      <c r="G116" s="38"/>
    </row>
    <row r="117" spans="2:7" x14ac:dyDescent="0.25">
      <c r="B117" s="57"/>
      <c r="C117" s="22" t="s">
        <v>7</v>
      </c>
      <c r="D117" s="47" t="s">
        <v>51</v>
      </c>
      <c r="E117" s="47"/>
      <c r="F117" s="47"/>
      <c r="G117" s="38"/>
    </row>
    <row r="118" spans="2:7" x14ac:dyDescent="0.25">
      <c r="B118" s="57"/>
      <c r="C118" s="22" t="s">
        <v>8</v>
      </c>
      <c r="D118" s="50">
        <v>20</v>
      </c>
      <c r="E118" s="50"/>
      <c r="F118" s="50"/>
      <c r="G118" s="38"/>
    </row>
    <row r="119" spans="2:7" x14ac:dyDescent="0.25">
      <c r="B119" s="46" t="s">
        <v>9</v>
      </c>
      <c r="C119" s="47"/>
      <c r="D119" s="50">
        <v>24</v>
      </c>
      <c r="E119" s="50"/>
      <c r="F119" s="50"/>
      <c r="G119" s="38"/>
    </row>
    <row r="120" spans="2:7" x14ac:dyDescent="0.25">
      <c r="B120" s="46" t="s">
        <v>10</v>
      </c>
      <c r="C120" s="47"/>
      <c r="D120" s="50">
        <v>144</v>
      </c>
      <c r="E120" s="50"/>
      <c r="F120" s="50"/>
      <c r="G120" s="38"/>
    </row>
    <row r="121" spans="2:7" x14ac:dyDescent="0.25">
      <c r="B121" s="46" t="s">
        <v>11</v>
      </c>
      <c r="C121" s="47"/>
      <c r="D121" s="47" t="s">
        <v>49</v>
      </c>
      <c r="E121" s="47"/>
      <c r="F121" s="47"/>
      <c r="G121" s="38"/>
    </row>
    <row r="122" spans="2:7" ht="15.75" thickBot="1" x14ac:dyDescent="0.3">
      <c r="B122" s="48" t="s">
        <v>12</v>
      </c>
      <c r="C122" s="49"/>
      <c r="D122" s="51" t="s">
        <v>14</v>
      </c>
      <c r="E122" s="51"/>
      <c r="F122" s="51"/>
      <c r="G122" s="39"/>
    </row>
    <row r="123" spans="2:7" ht="15.75" thickBot="1" x14ac:dyDescent="0.3"/>
    <row r="124" spans="2:7" x14ac:dyDescent="0.25">
      <c r="B124" s="44" t="s">
        <v>15</v>
      </c>
      <c r="C124" s="45"/>
      <c r="D124" s="45"/>
      <c r="E124" s="45"/>
      <c r="F124" s="56"/>
      <c r="G124" s="87">
        <v>1</v>
      </c>
    </row>
    <row r="125" spans="2:7" x14ac:dyDescent="0.25">
      <c r="B125" s="63" t="s">
        <v>0</v>
      </c>
      <c r="C125" s="64"/>
      <c r="D125" s="15" t="s">
        <v>1</v>
      </c>
      <c r="E125" s="15" t="s">
        <v>16</v>
      </c>
      <c r="F125" s="15" t="s">
        <v>17</v>
      </c>
      <c r="G125" s="35"/>
    </row>
    <row r="126" spans="2:7" x14ac:dyDescent="0.25">
      <c r="B126" s="60" t="s">
        <v>18</v>
      </c>
      <c r="C126" s="61"/>
      <c r="D126" s="22" t="s">
        <v>21</v>
      </c>
      <c r="E126" s="22" t="s">
        <v>19</v>
      </c>
      <c r="F126" s="22" t="s">
        <v>20</v>
      </c>
      <c r="G126" s="35"/>
    </row>
    <row r="127" spans="2:7" x14ac:dyDescent="0.25">
      <c r="B127" s="60" t="s">
        <v>22</v>
      </c>
      <c r="C127" s="61"/>
      <c r="D127" s="22" t="s">
        <v>4</v>
      </c>
      <c r="E127" s="22" t="s">
        <v>19</v>
      </c>
      <c r="F127" s="22" t="s">
        <v>20</v>
      </c>
      <c r="G127" s="35"/>
    </row>
    <row r="128" spans="2:7" x14ac:dyDescent="0.25">
      <c r="B128" s="60" t="s">
        <v>23</v>
      </c>
      <c r="C128" s="61"/>
      <c r="D128" s="22" t="s">
        <v>50</v>
      </c>
      <c r="E128" s="23" t="s">
        <v>33</v>
      </c>
      <c r="F128" s="23" t="s">
        <v>33</v>
      </c>
      <c r="G128" s="35"/>
    </row>
    <row r="129" spans="2:7" x14ac:dyDescent="0.25">
      <c r="B129" s="60" t="s">
        <v>24</v>
      </c>
      <c r="C129" s="61"/>
      <c r="D129" s="25">
        <v>3</v>
      </c>
      <c r="E129" s="25" t="s">
        <v>33</v>
      </c>
      <c r="F129" s="23" t="s">
        <v>33</v>
      </c>
      <c r="G129" s="35"/>
    </row>
    <row r="130" spans="2:7" x14ac:dyDescent="0.25">
      <c r="B130" s="60" t="s">
        <v>25</v>
      </c>
      <c r="C130" s="61"/>
      <c r="D130" s="25">
        <v>1</v>
      </c>
      <c r="E130" s="25" t="s">
        <v>33</v>
      </c>
      <c r="F130" s="23" t="s">
        <v>33</v>
      </c>
      <c r="G130" s="35"/>
    </row>
    <row r="131" spans="2:7" x14ac:dyDescent="0.25">
      <c r="B131" s="60" t="s">
        <v>26</v>
      </c>
      <c r="C131" s="61"/>
      <c r="D131" s="25">
        <v>2</v>
      </c>
      <c r="E131" s="25" t="s">
        <v>33</v>
      </c>
      <c r="F131" s="23" t="s">
        <v>33</v>
      </c>
      <c r="G131" s="35"/>
    </row>
    <row r="132" spans="2:7" x14ac:dyDescent="0.25">
      <c r="B132" s="60" t="s">
        <v>27</v>
      </c>
      <c r="C132" s="61"/>
      <c r="D132" s="26" t="s">
        <v>47</v>
      </c>
      <c r="E132" s="25" t="s">
        <v>33</v>
      </c>
      <c r="F132" s="23" t="s">
        <v>33</v>
      </c>
      <c r="G132" s="35"/>
    </row>
    <row r="133" spans="2:7" x14ac:dyDescent="0.25">
      <c r="B133" s="60" t="s">
        <v>28</v>
      </c>
      <c r="C133" s="61"/>
      <c r="D133" s="26" t="s">
        <v>47</v>
      </c>
      <c r="E133" s="25" t="s">
        <v>33</v>
      </c>
      <c r="F133" s="23" t="s">
        <v>33</v>
      </c>
      <c r="G133" s="35"/>
    </row>
    <row r="134" spans="2:7" x14ac:dyDescent="0.25">
      <c r="B134" s="60" t="s">
        <v>29</v>
      </c>
      <c r="C134" s="61"/>
      <c r="D134" s="26" t="s">
        <v>32</v>
      </c>
      <c r="E134" s="25" t="s">
        <v>33</v>
      </c>
      <c r="F134" s="23" t="s">
        <v>33</v>
      </c>
      <c r="G134" s="35"/>
    </row>
    <row r="135" spans="2:7" x14ac:dyDescent="0.25">
      <c r="B135" s="60" t="s">
        <v>30</v>
      </c>
      <c r="C135" s="61"/>
      <c r="D135" s="25" t="s">
        <v>34</v>
      </c>
      <c r="E135" s="25" t="s">
        <v>33</v>
      </c>
      <c r="F135" s="23" t="s">
        <v>33</v>
      </c>
      <c r="G135" s="35"/>
    </row>
    <row r="136" spans="2:7" ht="15.75" thickBot="1" x14ac:dyDescent="0.3">
      <c r="B136" s="74" t="s">
        <v>31</v>
      </c>
      <c r="C136" s="75"/>
      <c r="D136" s="14">
        <v>1</v>
      </c>
      <c r="E136" s="14" t="s">
        <v>33</v>
      </c>
      <c r="F136" s="16" t="s">
        <v>33</v>
      </c>
      <c r="G136" s="36"/>
    </row>
    <row r="137" spans="2:7" x14ac:dyDescent="0.25">
      <c r="B137" s="44" t="s">
        <v>44</v>
      </c>
      <c r="C137" s="45"/>
      <c r="D137" s="45"/>
      <c r="E137" s="45"/>
      <c r="F137" s="56"/>
      <c r="G137" s="86">
        <v>1</v>
      </c>
    </row>
    <row r="138" spans="2:7" x14ac:dyDescent="0.25">
      <c r="B138" s="68"/>
      <c r="C138" s="69"/>
      <c r="D138" s="25" t="str">
        <f>IF(B138="DOOR SWITCH 2 (TC)",1,"N/A")</f>
        <v>N/A</v>
      </c>
      <c r="E138" s="25" t="str">
        <f>IF(B138="DOOR SWITCH 2 (TC)",1,"N/A")</f>
        <v>N/A</v>
      </c>
      <c r="F138" s="18" t="str">
        <f>IF(B138="DOOR SWITCH 2 (TC)","VIP 1","N/A")</f>
        <v>N/A</v>
      </c>
      <c r="G138" s="38"/>
    </row>
    <row r="139" spans="2:7" x14ac:dyDescent="0.25">
      <c r="B139" s="20"/>
      <c r="C139" s="19"/>
      <c r="D139" s="25" t="s">
        <v>42</v>
      </c>
      <c r="E139" s="25" t="s">
        <v>33</v>
      </c>
      <c r="F139" s="18" t="str">
        <f>IF(B139="UPS","AUXILARY","N/A")</f>
        <v>N/A</v>
      </c>
      <c r="G139" s="38"/>
    </row>
    <row r="140" spans="2:7" x14ac:dyDescent="0.25">
      <c r="B140" s="70"/>
      <c r="C140" s="71"/>
      <c r="D140" s="25" t="s">
        <v>33</v>
      </c>
      <c r="E140" s="25" t="s">
        <v>33</v>
      </c>
      <c r="F140" s="18" t="str">
        <f>IF(B140="MINI DC I/O 1","ON DISPLAY INTERFACE","N/A")</f>
        <v>N/A</v>
      </c>
      <c r="G140" s="38"/>
    </row>
    <row r="141" spans="2:7" x14ac:dyDescent="0.25">
      <c r="B141" s="70"/>
      <c r="C141" s="71"/>
      <c r="D141" s="25" t="s">
        <v>33</v>
      </c>
      <c r="E141" s="25" t="s">
        <v>33</v>
      </c>
      <c r="F141" s="18" t="str">
        <f>IF(B141="MINI DC I/O 2","ON DISPLAY INTERFACE","N/A")</f>
        <v>N/A</v>
      </c>
      <c r="G141" s="38"/>
    </row>
    <row r="142" spans="2:7" x14ac:dyDescent="0.25">
      <c r="B142" s="70"/>
      <c r="C142" s="71"/>
      <c r="D142" s="25" t="s">
        <v>33</v>
      </c>
      <c r="E142" s="25" t="s">
        <v>33</v>
      </c>
      <c r="F142" s="18" t="str">
        <f>IF(B142="MINI DC I/O 3","ON DISPLAY INTERFACE","N/A")</f>
        <v>N/A</v>
      </c>
      <c r="G142" s="38"/>
    </row>
    <row r="143" spans="2:7" x14ac:dyDescent="0.25">
      <c r="B143" s="70" t="s">
        <v>46</v>
      </c>
      <c r="C143" s="71"/>
      <c r="D143" s="25" t="s">
        <v>33</v>
      </c>
      <c r="E143" s="25" t="s">
        <v>33</v>
      </c>
      <c r="F143" s="18" t="str">
        <f>IF(B143="MINI DC I/O 4","ON DISPLAY INTERFACE","N/A")</f>
        <v>N/A</v>
      </c>
      <c r="G143" s="38"/>
    </row>
    <row r="144" spans="2:7" x14ac:dyDescent="0.25">
      <c r="B144" s="70" t="s">
        <v>46</v>
      </c>
      <c r="C144" s="71"/>
      <c r="D144" s="25" t="s">
        <v>33</v>
      </c>
      <c r="E144" s="25" t="s">
        <v>33</v>
      </c>
      <c r="F144" s="18" t="str">
        <f>IF(B144="MINI DC I/O 5","ON DISPLAY INTERFACE","N/A")</f>
        <v>N/A</v>
      </c>
      <c r="G144" s="38"/>
    </row>
    <row r="145" spans="2:7" ht="15.75" thickBot="1" x14ac:dyDescent="0.3">
      <c r="B145" s="72" t="s">
        <v>46</v>
      </c>
      <c r="C145" s="73"/>
      <c r="D145" s="14" t="s">
        <v>33</v>
      </c>
      <c r="E145" s="14" t="s">
        <v>33</v>
      </c>
      <c r="F145" s="21" t="str">
        <f>IF(B145="MINI DC I/O 6","ON DISPLAY INTERFACE","N/A")</f>
        <v>N/A</v>
      </c>
      <c r="G145" s="39"/>
    </row>
    <row r="146" spans="2:7" ht="15.75" thickBot="1" x14ac:dyDescent="0.3">
      <c r="B146" s="2"/>
      <c r="C146" s="13"/>
      <c r="D146" s="13"/>
      <c r="E146" s="12"/>
      <c r="F146" s="5"/>
      <c r="G146" s="9"/>
    </row>
    <row r="147" spans="2:7" x14ac:dyDescent="0.25">
      <c r="B147" s="81" t="s">
        <v>41</v>
      </c>
      <c r="C147" s="82"/>
      <c r="D147" s="82"/>
      <c r="E147" s="82"/>
      <c r="F147" s="82"/>
      <c r="G147" s="40"/>
    </row>
    <row r="148" spans="2:7" x14ac:dyDescent="0.25">
      <c r="B148" s="65" t="s">
        <v>37</v>
      </c>
      <c r="C148" s="66"/>
      <c r="D148" s="67"/>
      <c r="E148" s="83" t="s">
        <v>42</v>
      </c>
      <c r="F148" s="71"/>
      <c r="G148" s="41"/>
    </row>
    <row r="149" spans="2:7" x14ac:dyDescent="0.25">
      <c r="B149" s="76" t="s">
        <v>38</v>
      </c>
      <c r="C149" s="77"/>
      <c r="D149" s="77"/>
      <c r="E149" s="50" t="s">
        <v>42</v>
      </c>
      <c r="F149" s="50"/>
      <c r="G149" s="41"/>
    </row>
    <row r="150" spans="2:7" x14ac:dyDescent="0.25">
      <c r="B150" s="76" t="s">
        <v>39</v>
      </c>
      <c r="C150" s="77"/>
      <c r="D150" s="77"/>
      <c r="E150" s="50" t="s">
        <v>42</v>
      </c>
      <c r="F150" s="50"/>
      <c r="G150" s="41"/>
    </row>
    <row r="151" spans="2:7" ht="15.75" thickBot="1" x14ac:dyDescent="0.3">
      <c r="B151" s="78" t="s">
        <v>40</v>
      </c>
      <c r="C151" s="79"/>
      <c r="D151" s="80"/>
      <c r="E151" s="84" t="s">
        <v>42</v>
      </c>
      <c r="F151" s="85"/>
      <c r="G151" s="42"/>
    </row>
    <row r="152" spans="2:7" x14ac:dyDescent="0.25">
      <c r="B152" s="2"/>
      <c r="C152" s="13"/>
      <c r="D152" s="13"/>
      <c r="E152" s="12"/>
      <c r="F152" s="5"/>
      <c r="G152" s="9"/>
    </row>
    <row r="153" spans="2:7" x14ac:dyDescent="0.25">
      <c r="B153" s="2"/>
      <c r="C153" s="13"/>
      <c r="D153" s="13"/>
      <c r="E153" s="12"/>
      <c r="F153" s="5"/>
      <c r="G153" s="9"/>
    </row>
    <row r="154" spans="2:7" ht="15.75" thickBot="1" x14ac:dyDescent="0.3"/>
    <row r="155" spans="2:7" x14ac:dyDescent="0.25">
      <c r="B155" s="10" t="s">
        <v>35</v>
      </c>
      <c r="C155" s="11"/>
      <c r="D155" s="11"/>
      <c r="E155" s="11"/>
      <c r="F155" s="11"/>
      <c r="G155" s="1"/>
    </row>
    <row r="156" spans="2:7" x14ac:dyDescent="0.25">
      <c r="B156" s="4"/>
      <c r="C156" s="2"/>
      <c r="D156" s="2"/>
      <c r="E156" s="2"/>
      <c r="F156" s="2"/>
      <c r="G156" s="3"/>
    </row>
    <row r="157" spans="2:7" x14ac:dyDescent="0.25">
      <c r="B157" s="4"/>
      <c r="C157" s="2"/>
      <c r="D157" s="2"/>
      <c r="E157" s="2"/>
      <c r="F157" s="2"/>
      <c r="G157" s="3"/>
    </row>
    <row r="158" spans="2:7" x14ac:dyDescent="0.25">
      <c r="B158" s="4"/>
      <c r="C158" s="2"/>
      <c r="D158" s="2"/>
      <c r="E158" s="2"/>
      <c r="F158" s="2"/>
      <c r="G158" s="3"/>
    </row>
    <row r="159" spans="2:7" x14ac:dyDescent="0.25">
      <c r="B159" s="4"/>
      <c r="C159" s="2"/>
      <c r="D159" s="2"/>
      <c r="E159" s="2"/>
      <c r="F159" s="2"/>
      <c r="G159" s="3"/>
    </row>
    <row r="160" spans="2:7" x14ac:dyDescent="0.25">
      <c r="B160" s="4"/>
      <c r="C160" s="2"/>
      <c r="D160" s="2"/>
      <c r="E160" s="2"/>
      <c r="F160" s="2"/>
      <c r="G160" s="3"/>
    </row>
    <row r="161" spans="2:7" x14ac:dyDescent="0.25">
      <c r="B161" s="4"/>
      <c r="C161" s="2"/>
      <c r="D161" s="2"/>
      <c r="E161" s="2"/>
      <c r="F161" s="2"/>
      <c r="G161" s="3"/>
    </row>
    <row r="162" spans="2:7" x14ac:dyDescent="0.25">
      <c r="B162" s="4"/>
      <c r="C162" s="2"/>
      <c r="D162" s="2"/>
      <c r="E162" s="2"/>
      <c r="F162" s="2"/>
      <c r="G162" s="3"/>
    </row>
    <row r="163" spans="2:7" x14ac:dyDescent="0.25">
      <c r="B163" s="4"/>
      <c r="C163" s="2"/>
      <c r="D163" s="2"/>
      <c r="E163" s="2"/>
      <c r="F163" s="2"/>
      <c r="G163" s="3"/>
    </row>
    <row r="164" spans="2:7" x14ac:dyDescent="0.25">
      <c r="B164" s="4"/>
      <c r="C164" s="2"/>
      <c r="D164" s="2"/>
      <c r="E164" s="2"/>
      <c r="F164" s="2"/>
      <c r="G164" s="3"/>
    </row>
    <row r="165" spans="2:7" x14ac:dyDescent="0.25">
      <c r="B165" s="4"/>
      <c r="C165" s="2"/>
      <c r="D165" s="2"/>
      <c r="E165" s="2"/>
      <c r="F165" s="2"/>
      <c r="G165" s="3"/>
    </row>
    <row r="166" spans="2:7" x14ac:dyDescent="0.25">
      <c r="B166" s="4"/>
      <c r="C166" s="2"/>
      <c r="D166" s="2"/>
      <c r="E166" s="2"/>
      <c r="F166" s="2"/>
      <c r="G166" s="3"/>
    </row>
    <row r="167" spans="2:7" x14ac:dyDescent="0.25">
      <c r="B167" s="4"/>
      <c r="C167" s="2"/>
      <c r="D167" s="2"/>
      <c r="E167" s="2"/>
      <c r="F167" s="2"/>
      <c r="G167" s="3"/>
    </row>
    <row r="168" spans="2:7" x14ac:dyDescent="0.25">
      <c r="B168" s="4"/>
      <c r="C168" s="2"/>
      <c r="D168" s="2"/>
      <c r="E168" s="2"/>
      <c r="F168" s="2"/>
      <c r="G168" s="3"/>
    </row>
    <row r="169" spans="2:7" ht="15.75" thickBot="1" x14ac:dyDescent="0.3">
      <c r="B169" s="6"/>
      <c r="C169" s="7"/>
      <c r="D169" s="7"/>
      <c r="E169" s="7"/>
      <c r="F169" s="7"/>
      <c r="G169" s="8"/>
    </row>
    <row r="171" spans="2:7" x14ac:dyDescent="0.25">
      <c r="B171" t="s">
        <v>36</v>
      </c>
    </row>
  </sheetData>
  <mergeCells count="157">
    <mergeCell ref="G67:G75"/>
    <mergeCell ref="B68:C68"/>
    <mergeCell ref="B70:C70"/>
    <mergeCell ref="B71:C71"/>
    <mergeCell ref="B72:C72"/>
    <mergeCell ref="B73:C73"/>
    <mergeCell ref="B74:C74"/>
    <mergeCell ref="B75:C75"/>
    <mergeCell ref="G54:G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54:F54"/>
    <mergeCell ref="B67:F67"/>
    <mergeCell ref="C40:F40"/>
    <mergeCell ref="B41:F41"/>
    <mergeCell ref="G41:G42"/>
    <mergeCell ref="B42:C42"/>
    <mergeCell ref="D42:F42"/>
    <mergeCell ref="B43:C43"/>
    <mergeCell ref="D43:F43"/>
    <mergeCell ref="G43:G52"/>
    <mergeCell ref="B44:C44"/>
    <mergeCell ref="D44:F44"/>
    <mergeCell ref="B45:B48"/>
    <mergeCell ref="D45:F45"/>
    <mergeCell ref="D46:F46"/>
    <mergeCell ref="D47:F47"/>
    <mergeCell ref="D48:F48"/>
    <mergeCell ref="B49:C49"/>
    <mergeCell ref="D49:F49"/>
    <mergeCell ref="B50:C50"/>
    <mergeCell ref="D50:F50"/>
    <mergeCell ref="B51:C51"/>
    <mergeCell ref="D51:F51"/>
    <mergeCell ref="B52:C52"/>
    <mergeCell ref="D52:F52"/>
    <mergeCell ref="B147:F147"/>
    <mergeCell ref="G147:G151"/>
    <mergeCell ref="B148:D148"/>
    <mergeCell ref="E148:F148"/>
    <mergeCell ref="B149:D149"/>
    <mergeCell ref="E149:F149"/>
    <mergeCell ref="B150:D150"/>
    <mergeCell ref="E150:F150"/>
    <mergeCell ref="B151:D151"/>
    <mergeCell ref="E151:F151"/>
    <mergeCell ref="B137:F137"/>
    <mergeCell ref="G137:G145"/>
    <mergeCell ref="B138:C138"/>
    <mergeCell ref="B140:C140"/>
    <mergeCell ref="B141:C141"/>
    <mergeCell ref="B142:C142"/>
    <mergeCell ref="B143:C143"/>
    <mergeCell ref="B144:C144"/>
    <mergeCell ref="B145:C145"/>
    <mergeCell ref="B124:F124"/>
    <mergeCell ref="G124:G136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21:C121"/>
    <mergeCell ref="D121:F121"/>
    <mergeCell ref="B122:C122"/>
    <mergeCell ref="D122:F122"/>
    <mergeCell ref="B111:F111"/>
    <mergeCell ref="G111:G112"/>
    <mergeCell ref="B112:C112"/>
    <mergeCell ref="D112:F112"/>
    <mergeCell ref="B113:C113"/>
    <mergeCell ref="D113:F113"/>
    <mergeCell ref="G113:G122"/>
    <mergeCell ref="B114:C114"/>
    <mergeCell ref="D114:F114"/>
    <mergeCell ref="B115:B118"/>
    <mergeCell ref="D115:F115"/>
    <mergeCell ref="D116:F116"/>
    <mergeCell ref="D117:F117"/>
    <mergeCell ref="D118:F118"/>
    <mergeCell ref="B119:C119"/>
    <mergeCell ref="D119:F119"/>
    <mergeCell ref="B79:D79"/>
    <mergeCell ref="B80:D80"/>
    <mergeCell ref="B81:D81"/>
    <mergeCell ref="B77:F77"/>
    <mergeCell ref="E78:F78"/>
    <mergeCell ref="E79:F79"/>
    <mergeCell ref="E80:F80"/>
    <mergeCell ref="E81:F81"/>
    <mergeCell ref="B120:C120"/>
    <mergeCell ref="D120:F120"/>
    <mergeCell ref="D6:F6"/>
    <mergeCell ref="D7:F7"/>
    <mergeCell ref="D8:F8"/>
    <mergeCell ref="B16:C16"/>
    <mergeCell ref="B78:D78"/>
    <mergeCell ref="B29:F29"/>
    <mergeCell ref="B30:C30"/>
    <mergeCell ref="B32:C32"/>
    <mergeCell ref="B33:C33"/>
    <mergeCell ref="B34:C34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3:C23"/>
    <mergeCell ref="B22:C22"/>
    <mergeCell ref="B21:C21"/>
    <mergeCell ref="B20:C20"/>
    <mergeCell ref="B19:C19"/>
    <mergeCell ref="C1:F1"/>
    <mergeCell ref="G15:G28"/>
    <mergeCell ref="G29:G37"/>
    <mergeCell ref="G77:G8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B6:B9"/>
    <mergeCell ref="B4:C4"/>
    <mergeCell ref="B5:C5"/>
    <mergeCell ref="D4:F4"/>
    <mergeCell ref="D5:F5"/>
  </mergeCells>
  <dataValidations count="22">
    <dataValidation type="list" allowBlank="1" showInputMessage="1" showErrorMessage="1" sqref="D4:F4 D113:F113 D43:F43" xr:uid="{00000000-0002-0000-0000-000000000000}">
      <formula1>"VF,VM,VX, DB-5000"</formula1>
    </dataValidation>
    <dataValidation type="list" allowBlank="1" showInputMessage="1" showErrorMessage="1" sqref="D5:F5 D114:F114 D44:F44" xr:uid="{00000000-0002-0000-0000-000001000000}">
      <formula1>"FRONT,WALK-IN,REAR"</formula1>
    </dataValidation>
    <dataValidation type="list" errorStyle="warning" allowBlank="1" showInputMessage="1" showErrorMessage="1" sqref="D6:F6 D115:F115 D45:F45" xr:uid="{00000000-0002-0000-0000-000002000000}">
      <formula1>"FULL COLOR, MONOCHROME"</formula1>
    </dataValidation>
    <dataValidation type="list" errorStyle="warning" allowBlank="1" showInputMessage="1" showErrorMessage="1" sqref="D8:F8 D117:F117 D47:F47" xr:uid="{00000000-0002-0000-0000-000003000000}">
      <formula1>"9X5,9X15,16X16,24X16, 18X18"</formula1>
    </dataValidation>
    <dataValidation type="list" errorStyle="warning" allowBlank="1" showInputMessage="1" showErrorMessage="1" sqref="D9:F9 D118:F118 D48:F48" xr:uid="{00000000-0002-0000-0000-000004000000}">
      <formula1>"20,34,46,66"</formula1>
    </dataValidation>
    <dataValidation type="list" allowBlank="1" showInputMessage="1" showErrorMessage="1" sqref="D12:F12 D121:F121 D51:F51" xr:uid="{00000000-0002-0000-0000-000005000000}">
      <formula1>"FULL MATRIX,LINE MATRIX"</formula1>
    </dataValidation>
    <dataValidation type="list" allowBlank="1" showInputMessage="1" showErrorMessage="1" sqref="D7:F7 D116:F116 D46:F46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allowBlank="1" showInputMessage="1" showErrorMessage="1" sqref="B30:C30 B138:C138 B68:C68" xr:uid="{00000000-0002-0000-0000-000008000000}">
      <formula1>"DOOR SWITCH 2 (TC),'"</formula1>
    </dataValidation>
    <dataValidation type="list" allowBlank="1" showInputMessage="1" showErrorMessage="1" sqref="D27 D135 D65" xr:uid="{00000000-0002-0000-0000-000009000000}">
      <formula1>"0,2,4"</formula1>
    </dataValidation>
    <dataValidation type="list" allowBlank="1" showInputMessage="1" showErrorMessage="1" sqref="D21 D130 D60" xr:uid="{00000000-0002-0000-0000-00000A000000}">
      <formula1>"0,1"</formula1>
    </dataValidation>
    <dataValidation type="list" allowBlank="1" showInputMessage="1" showErrorMessage="1" sqref="D26 D134 D64" xr:uid="{00000000-0002-0000-0000-00000B000000}">
      <formula1>"YES,NO"</formula1>
    </dataValidation>
    <dataValidation type="list" errorStyle="warning" allowBlank="1" showInputMessage="1" showErrorMessage="1" sqref="D62:D63 D132:D133 D23:D25" xr:uid="{00000000-0002-0000-0000-00000C000000}">
      <formula1>"YES,NO"</formula1>
    </dataValidation>
    <dataValidation type="list" allowBlank="1" showInputMessage="1" showErrorMessage="1" sqref="D31 D139 D69" xr:uid="{00000000-0002-0000-0000-00000D000000}">
      <formula1>"CONTROL EQUIPMENT,ENTIRE DISPLAY,N/A"</formula1>
    </dataValidation>
    <dataValidation type="list" errorStyle="warning" allowBlank="1" showInputMessage="1" showErrorMessage="1" sqref="C31 C139 C69" xr:uid="{00000000-0002-0000-0000-00000E000000}">
      <formula1>"ALPHA FXM SERIES,TRIPPLITE,'"</formula1>
    </dataValidation>
    <dataValidation type="list" allowBlank="1" showInputMessage="1" showErrorMessage="1" sqref="B31 B139 B69" xr:uid="{00000000-0002-0000-0000-00000F000000}">
      <formula1>"UPS,'"</formula1>
    </dataValidation>
    <dataValidation type="list" allowBlank="1" showInputMessage="1" showErrorMessage="1" sqref="B32 B140 B70" xr:uid="{00000000-0002-0000-0000-000010000000}">
      <formula1>"MINI DC I/O 1,'"</formula1>
    </dataValidation>
    <dataValidation type="list" allowBlank="1" showInputMessage="1" showErrorMessage="1" sqref="B33:C33 B141:C141 B71:C71" xr:uid="{00000000-0002-0000-0000-000011000000}">
      <formula1>"MINI DC I/O 2,'"</formula1>
    </dataValidation>
    <dataValidation type="list" allowBlank="1" showInputMessage="1" showErrorMessage="1" sqref="B34:C34 B142:C142 B72:C72" xr:uid="{00000000-0002-0000-0000-000012000000}">
      <formula1>"MINI DC I/O 3,'"</formula1>
    </dataValidation>
    <dataValidation type="list" allowBlank="1" showInputMessage="1" showErrorMessage="1" sqref="B35:C35 B143:C143 B73:C73" xr:uid="{00000000-0002-0000-0000-000013000000}">
      <formula1>"MINI DC I/O 4,'"</formula1>
    </dataValidation>
    <dataValidation type="list" allowBlank="1" showInputMessage="1" showErrorMessage="1" sqref="B36:C36 B144:C144 B74:C74" xr:uid="{00000000-0002-0000-0000-000014000000}">
      <formula1>"MINI DC I/O 5,'"</formula1>
    </dataValidation>
    <dataValidation type="list" allowBlank="1" showInputMessage="1" showErrorMessage="1" sqref="B37:C37 B145:C145 B75:C75" xr:uid="{00000000-0002-0000-0000-000015000000}">
      <formula1>"MINI DC I/O 6,'"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VM-1020-24x160-20-RGB @2 &amp; VM-1020-24X384-20-RGB @1</Model_x0020_Number>
    <OrderProject_x0020_ID xmlns="60f23eb2-5cd4-4b04-9c2e-17a4528dea34">C28512</OrderProject_x0020_ID>
    <Rev xmlns="63c2c479-d606-4150-9495-4e4a0a1fffcf">00</Rev>
    <PartNum xmlns="63c2c479-d606-4150-9495-4e4a0a1fffcf" xsi:nil="true"/>
    <DocNumber xmlns="63c2c479-d606-4150-9495-4e4a0a1fffcf">DD4630142</DocNumber>
  </documentManagement>
</p:properties>
</file>

<file path=customXml/itemProps1.xml><?xml version="1.0" encoding="utf-8"?>
<ds:datastoreItem xmlns:ds="http://schemas.openxmlformats.org/officeDocument/2006/customXml" ds:itemID="{082D6B4A-E06C-41D8-97A8-47AAEB717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D51B68-8360-477D-AEEA-5043FCD9C4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50CC1-58B9-4F07-9A0F-AA3B19A60246}">
  <ds:schemaRefs>
    <ds:schemaRef ds:uri="60f23eb2-5cd4-4b04-9c2e-17a4528dea34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C28512 Riverside County Transportation, Site Config, VM-1020-24x160 @2 and VM-1020-24X384 @1</dc:title>
  <dc:creator>Dan Muzzey</dc:creator>
  <cp:lastModifiedBy>Sarah Sutton</cp:lastModifiedBy>
  <cp:lastPrinted>2020-04-29T22:03:12Z</cp:lastPrinted>
  <dcterms:created xsi:type="dcterms:W3CDTF">2017-03-27T20:46:42Z</dcterms:created>
  <dcterms:modified xsi:type="dcterms:W3CDTF">2020-04-29T22:03:16Z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