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3_ncr:1_{4C6AEEBD-F23E-4553-9285-CA0D8D44E495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8" i="1" l="1"/>
  <c r="F114" i="1"/>
  <c r="F113" i="1"/>
  <c r="F112" i="1"/>
  <c r="F111" i="1"/>
  <c r="F110" i="1"/>
  <c r="F109" i="1"/>
  <c r="F107" i="1" l="1"/>
  <c r="E107" i="1"/>
  <c r="D10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G39" authorId="0" shapeId="0" xr:uid="{76D64E54-21C5-4D98-9264-DA485A02106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48" authorId="0" shapeId="0" xr:uid="{EB2BA36F-F7F7-4F36-B8D2-674BE1C7C9CA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69" authorId="1" shapeId="0" xr:uid="{C6854BCC-7A3C-4981-90B3-FB9B3AF223D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G74" authorId="0" shapeId="0" xr:uid="{FBD0BBB7-1635-4EBE-AEED-4EDD8133AAE6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83" authorId="0" shapeId="0" xr:uid="{217AAEA0-5617-45CD-9417-852D3AD27DE5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04" authorId="1" shapeId="0" xr:uid="{E77D5FEB-84E3-4C51-B3D8-F0032D24354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<sst xmlns="http://schemas.openxmlformats.org/spreadsheetml/2006/main" count="326" uniqueCount="68">
  <si>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</si>
  <si>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</si>
  <si>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</si>
  <si>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</si>
  <si>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</si>
  <si>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</si>
  <si>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</si>
  <si>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</si>
  <si>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</si>
  <si>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</si>
  <si>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</si>
  <si>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</si>
  <si>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</si>
  <si>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</si>
  <si>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</si>
  <si>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</si>
  <si>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</si>
  <si>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</si>
  <si>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</si>
  <si>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</si>
  <si>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</si>
  <si>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</si>
  <si>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</si>
  <si>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</si>
  <si>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</si>
  <si>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</si>
  <si>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</si>
  <si>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</si>
  <si>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</si>
  <si>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</si>
  <si>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</si>
  <si>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</si>
  <si>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</si>
  <si>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</si>
  <si>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</si>
  <si>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</si>
  <si>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</si>
  <si>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</si>
  <si>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</si>
  <si>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</si>
  <si>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</si>
  <si>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</si>
  <si>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</si>
  <si>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</si>
  <si>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</si>
  <si>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</si>
  <si>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</si>
  <si>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</si>
  <si>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</si>
  <si>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</si>
  <si>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</si>
  <si>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</si>
  <si>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</si>
  <si>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</si>
  <si>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</si>
  <si>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</si>
  <si>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VENT FANS</t>
  </si>
  <si>
    <t>DD4668522</t>
  </si>
  <si>
    <t>C28553 Laguardia Airport (LGA), Site Config, VF-2420-48X176-20-RGB Gen IV @1</t>
  </si>
  <si>
    <t>C28553 Laguardia Airport (LGA), Site Config, VF-2420-48X208-20-RGB Gen IV @1</t>
  </si>
  <si>
    <t>C28553 Laguardia Airport (LGA), Site Config, VF-2420-48X320-20-RGB Gen IV @1</t>
  </si>
  <si>
    <t>FULL COLOR</t>
  </si>
  <si>
    <t>24X16</t>
  </si>
  <si>
    <t>BAYS</t>
  </si>
  <si>
    <t>DOOR SWITCH 2 (TC)</t>
  </si>
  <si>
    <t>UPS</t>
  </si>
  <si>
    <t>ALPHA FXM SERIES</t>
  </si>
  <si>
    <t>CONTROL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</si>
</sst>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40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57</v>
      </c>
      <c r="D1" s="55" t="s">
        <v>58</v>
      </c>
      <c r="E1" s="55"/>
      <c r="F1" s="55"/>
      <c r="G1" s="33" t="s">
        <v>55</v>
      </c>
    </row>
    <row r="2" spans="2:7" x14ac:dyDescent="0.25">
      <c r="B2" s="41" t="s">
        <v>0</v>
      </c>
      <c r="C2" s="42"/>
      <c r="D2" s="42"/>
      <c r="E2" s="42"/>
      <c r="F2" s="42"/>
      <c r="G2" s="52" t="s">
        <v>47</v>
      </c>
    </row>
    <row r="3" spans="2:7" ht="15.75" thickBot="1" x14ac:dyDescent="0.3">
      <c r="B3" s="54" t="s">
        <v>1</v>
      </c>
      <c r="C3" s="55"/>
      <c r="D3" s="56" t="s">
        <v>2</v>
      </c>
      <c r="E3" s="57"/>
      <c r="F3" s="57"/>
      <c r="G3" s="53"/>
    </row>
    <row r="4" spans="2:7" x14ac:dyDescent="0.25">
      <c r="B4" s="58" t="s">
        <v>3</v>
      </c>
      <c r="C4" s="59"/>
      <c r="D4" s="60" t="s">
        <v>50</v>
      </c>
      <c r="E4" s="60"/>
      <c r="F4" s="60"/>
      <c r="G4" s="61">
        <v>1</v>
      </c>
    </row>
    <row r="5" spans="2:7" x14ac:dyDescent="0.25">
      <c r="B5" s="36" t="s">
        <v>4</v>
      </c>
      <c r="C5" s="37"/>
      <c r="D5" s="51" t="s">
        <v>14</v>
      </c>
      <c r="E5" s="51"/>
      <c r="F5" s="51"/>
      <c r="G5" s="62"/>
    </row>
    <row r="6" spans="2:7" x14ac:dyDescent="0.25">
      <c r="B6" s="64" t="s">
        <v>5</v>
      </c>
      <c r="C6" s="22" t="s">
        <v>6</v>
      </c>
      <c r="D6" s="51" t="s">
        <v>61</v>
      </c>
      <c r="E6" s="51"/>
      <c r="F6" s="51"/>
      <c r="G6" s="62"/>
    </row>
    <row r="7" spans="2:7" x14ac:dyDescent="0.25">
      <c r="B7" s="64"/>
      <c r="C7" s="22" t="s">
        <v>7</v>
      </c>
      <c r="D7" s="51" t="s">
        <v>49</v>
      </c>
      <c r="E7" s="51"/>
      <c r="F7" s="51"/>
      <c r="G7" s="62"/>
    </row>
    <row r="8" spans="2:7" x14ac:dyDescent="0.25">
      <c r="B8" s="64"/>
      <c r="C8" s="22" t="s">
        <v>8</v>
      </c>
      <c r="D8" s="51" t="s">
        <v>62</v>
      </c>
      <c r="E8" s="51"/>
      <c r="F8" s="51"/>
      <c r="G8" s="62"/>
    </row>
    <row r="9" spans="2:7" x14ac:dyDescent="0.25">
      <c r="B9" s="64"/>
      <c r="C9" s="22" t="s">
        <v>9</v>
      </c>
      <c r="D9" s="49">
        <v>20</v>
      </c>
      <c r="E9" s="49"/>
      <c r="F9" s="49"/>
      <c r="G9" s="62"/>
    </row>
    <row r="10" spans="2:7" x14ac:dyDescent="0.25">
      <c r="B10" s="50" t="s">
        <v>10</v>
      </c>
      <c r="C10" s="51"/>
      <c r="D10" s="49">
        <v>48</v>
      </c>
      <c r="E10" s="49"/>
      <c r="F10" s="49"/>
      <c r="G10" s="62"/>
    </row>
    <row r="11" spans="2:7" x14ac:dyDescent="0.25">
      <c r="B11" s="50" t="s">
        <v>11</v>
      </c>
      <c r="C11" s="51"/>
      <c r="D11" s="49">
        <v>176</v>
      </c>
      <c r="E11" s="49"/>
      <c r="F11" s="49"/>
      <c r="G11" s="62"/>
    </row>
    <row r="12" spans="2:7" x14ac:dyDescent="0.25">
      <c r="B12" s="50" t="s">
        <v>12</v>
      </c>
      <c r="C12" s="51"/>
      <c r="D12" s="51" t="s">
        <v>15</v>
      </c>
      <c r="E12" s="51"/>
      <c r="F12" s="51"/>
      <c r="G12" s="62"/>
    </row>
    <row r="13" spans="2:7" x14ac:dyDescent="0.25">
      <c r="B13" s="50" t="s">
        <v>13</v>
      </c>
      <c r="C13" s="51"/>
      <c r="D13" s="49">
        <v>1</v>
      </c>
      <c r="E13" s="49"/>
      <c r="F13" s="49"/>
      <c r="G13" s="62"/>
    </row>
    <row r="14" spans="2:7" ht="15.75" thickBot="1" x14ac:dyDescent="0.3">
      <c r="B14" s="38" t="s">
        <v>52</v>
      </c>
      <c r="C14" s="39"/>
      <c r="D14" s="40" t="s">
        <v>63</v>
      </c>
      <c r="E14" s="40"/>
      <c r="F14" s="40"/>
      <c r="G14" s="63"/>
    </row>
    <row r="15" spans="2:7" ht="15.75" thickBot="1" x14ac:dyDescent="0.3"/>
    <row r="16" spans="2:7" x14ac:dyDescent="0.25">
      <c r="B16" s="41" t="s">
        <v>16</v>
      </c>
      <c r="C16" s="42"/>
      <c r="D16" s="42"/>
      <c r="E16" s="42"/>
      <c r="F16" s="43"/>
      <c r="G16" s="44">
        <v>1</v>
      </c>
    </row>
    <row r="17" spans="2:7" x14ac:dyDescent="0.25">
      <c r="B17" s="47" t="s">
        <v>1</v>
      </c>
      <c r="C17" s="48"/>
      <c r="D17" s="15" t="s">
        <v>2</v>
      </c>
      <c r="E17" s="15" t="s">
        <v>17</v>
      </c>
      <c r="F17" s="15" t="s">
        <v>18</v>
      </c>
      <c r="G17" s="45"/>
    </row>
    <row r="18" spans="2:7" x14ac:dyDescent="0.25">
      <c r="B18" s="36" t="s">
        <v>19</v>
      </c>
      <c r="C18" s="37"/>
      <c r="D18" s="22" t="s">
        <v>20</v>
      </c>
      <c r="E18" s="22" t="s">
        <v>21</v>
      </c>
      <c r="F18" s="22" t="s">
        <v>22</v>
      </c>
      <c r="G18" s="45"/>
    </row>
    <row r="19" spans="2:7" x14ac:dyDescent="0.25">
      <c r="B19" s="36" t="s">
        <v>19</v>
      </c>
      <c r="C19" s="37"/>
      <c r="D19" s="22" t="s">
        <v>14</v>
      </c>
      <c r="E19" s="22" t="s">
        <v>21</v>
      </c>
      <c r="F19" s="22" t="s">
        <v>22</v>
      </c>
      <c r="G19" s="45"/>
    </row>
    <row r="20" spans="2:7" x14ac:dyDescent="0.25">
      <c r="B20" s="36" t="s">
        <v>19</v>
      </c>
      <c r="C20" s="37"/>
      <c r="D20" s="22" t="s">
        <v>23</v>
      </c>
      <c r="E20" s="22" t="s">
        <v>21</v>
      </c>
      <c r="F20" s="22" t="s">
        <v>22</v>
      </c>
      <c r="G20" s="45"/>
    </row>
    <row r="21" spans="2:7" x14ac:dyDescent="0.25">
      <c r="B21" s="36" t="s">
        <v>19</v>
      </c>
      <c r="C21" s="37"/>
      <c r="D21" s="22" t="s">
        <v>24</v>
      </c>
      <c r="E21" s="22" t="s">
        <v>21</v>
      </c>
      <c r="F21" s="22" t="s">
        <v>22</v>
      </c>
      <c r="G21" s="45"/>
    </row>
    <row r="22" spans="2:7" x14ac:dyDescent="0.25">
      <c r="B22" s="36" t="s">
        <v>25</v>
      </c>
      <c r="C22" s="37"/>
      <c r="D22" s="22" t="s">
        <v>35</v>
      </c>
      <c r="E22" s="22" t="s">
        <v>21</v>
      </c>
      <c r="F22" s="22" t="s">
        <v>22</v>
      </c>
      <c r="G22" s="45"/>
    </row>
    <row r="23" spans="2:7" x14ac:dyDescent="0.25">
      <c r="B23" s="36" t="s">
        <v>25</v>
      </c>
      <c r="C23" s="37"/>
      <c r="D23" s="22" t="s">
        <v>36</v>
      </c>
      <c r="E23" s="22" t="s">
        <v>21</v>
      </c>
      <c r="F23" s="22" t="s">
        <v>22</v>
      </c>
      <c r="G23" s="45"/>
    </row>
    <row r="24" spans="2:7" x14ac:dyDescent="0.25">
      <c r="B24" s="36" t="s">
        <v>25</v>
      </c>
      <c r="C24" s="37"/>
      <c r="D24" s="22" t="s">
        <v>5</v>
      </c>
      <c r="E24" s="22" t="s">
        <v>21</v>
      </c>
      <c r="F24" s="22" t="s">
        <v>22</v>
      </c>
      <c r="G24" s="45"/>
    </row>
    <row r="25" spans="2:7" x14ac:dyDescent="0.25">
      <c r="B25" s="36" t="s">
        <v>26</v>
      </c>
      <c r="C25" s="37"/>
      <c r="D25" s="22" t="s">
        <v>36</v>
      </c>
      <c r="E25" s="22" t="s">
        <v>21</v>
      </c>
      <c r="F25" s="22" t="s">
        <v>22</v>
      </c>
      <c r="G25" s="45"/>
    </row>
    <row r="26" spans="2:7" x14ac:dyDescent="0.25">
      <c r="B26" s="36" t="s">
        <v>27</v>
      </c>
      <c r="C26" s="37"/>
      <c r="D26" s="17">
        <v>2</v>
      </c>
      <c r="E26" s="17" t="s">
        <v>38</v>
      </c>
      <c r="F26" s="22" t="s">
        <v>22</v>
      </c>
      <c r="G26" s="45"/>
    </row>
    <row r="27" spans="2:7" x14ac:dyDescent="0.25">
      <c r="B27" s="36" t="s">
        <v>28</v>
      </c>
      <c r="C27" s="37"/>
      <c r="D27" s="17">
        <v>1</v>
      </c>
      <c r="E27" s="17" t="s">
        <v>38</v>
      </c>
      <c r="F27" s="23" t="s">
        <v>38</v>
      </c>
      <c r="G27" s="45"/>
    </row>
    <row r="28" spans="2:7" x14ac:dyDescent="0.25">
      <c r="B28" s="36" t="s">
        <v>29</v>
      </c>
      <c r="C28" s="37"/>
      <c r="D28" s="17">
        <v>4</v>
      </c>
      <c r="E28" s="17" t="s">
        <v>38</v>
      </c>
      <c r="F28" s="23" t="s">
        <v>38</v>
      </c>
      <c r="G28" s="45"/>
    </row>
    <row r="29" spans="2:7" x14ac:dyDescent="0.25">
      <c r="B29" s="36" t="s">
        <v>30</v>
      </c>
      <c r="C29" s="37"/>
      <c r="D29" s="24" t="s">
        <v>53</v>
      </c>
      <c r="E29" s="17" t="s">
        <v>38</v>
      </c>
      <c r="F29" s="23" t="s">
        <v>38</v>
      </c>
      <c r="G29" s="45"/>
    </row>
    <row r="30" spans="2:7" x14ac:dyDescent="0.25">
      <c r="B30" s="36" t="s">
        <v>31</v>
      </c>
      <c r="C30" s="37"/>
      <c r="D30" s="24" t="s">
        <v>53</v>
      </c>
      <c r="E30" s="17" t="s">
        <v>38</v>
      </c>
      <c r="F30" s="23" t="s">
        <v>38</v>
      </c>
      <c r="G30" s="45"/>
    </row>
    <row r="31" spans="2:7" x14ac:dyDescent="0.25">
      <c r="B31" s="36" t="s">
        <v>32</v>
      </c>
      <c r="C31" s="37"/>
      <c r="D31" s="24" t="s">
        <v>53</v>
      </c>
      <c r="E31" s="17" t="s">
        <v>38</v>
      </c>
      <c r="F31" s="23" t="s">
        <v>38</v>
      </c>
      <c r="G31" s="45"/>
    </row>
    <row r="32" spans="2:7" x14ac:dyDescent="0.25">
      <c r="B32" s="26" t="s">
        <v>54</v>
      </c>
      <c r="C32" s="27"/>
      <c r="D32" s="25" t="s">
        <v>53</v>
      </c>
      <c r="E32" s="28" t="s">
        <v>38</v>
      </c>
      <c r="F32" s="23" t="s">
        <v>38</v>
      </c>
      <c r="G32" s="45"/>
    </row>
    <row r="33" spans="2:7" x14ac:dyDescent="0.25">
      <c r="B33" s="36" t="s">
        <v>56</v>
      </c>
      <c r="C33" s="37"/>
      <c r="D33" s="24" t="s">
        <v>37</v>
      </c>
      <c r="E33" s="17" t="s">
        <v>38</v>
      </c>
      <c r="F33" s="23" t="s">
        <v>38</v>
      </c>
      <c r="G33" s="45"/>
    </row>
    <row r="34" spans="2:7" x14ac:dyDescent="0.25">
      <c r="B34" s="36" t="s">
        <v>33</v>
      </c>
      <c r="C34" s="37"/>
      <c r="D34" s="17">
        <v>0</v>
      </c>
      <c r="E34" s="17" t="s">
        <v>38</v>
      </c>
      <c r="F34" s="23" t="s">
        <v>38</v>
      </c>
      <c r="G34" s="45"/>
    </row>
    <row r="35" spans="2:7" ht="15.75" thickBot="1" x14ac:dyDescent="0.3">
      <c r="B35" s="34" t="s">
        <v>34</v>
      </c>
      <c r="C35" s="35"/>
      <c r="D35" s="14">
        <v>1</v>
      </c>
      <c r="E35" s="14" t="s">
        <v>38</v>
      </c>
      <c r="F35" s="16" t="s">
        <v>38</v>
      </c>
      <c r="G35" s="46"/>
    </row>
    <row r="36" spans="2:7" ht="15.75" thickBot="1" x14ac:dyDescent="0.3">
      <c r="B36" t="s">
        <v>57</v>
      </c>
      <c r="D36" s="55" t="s">
        <v>59</v>
      </c>
      <c r="E36" s="55"/>
      <c r="F36" s="55"/>
      <c r="G36" s="33" t="s">
        <v>55</v>
      </c>
    </row>
    <row r="37" spans="2:7" x14ac:dyDescent="0.25">
      <c r="B37" s="41" t="s">
        <v>0</v>
      </c>
      <c r="C37" s="42"/>
      <c r="D37" s="42"/>
      <c r="E37" s="42"/>
      <c r="F37" s="42"/>
      <c r="G37" s="52" t="s">
        <v>47</v>
      </c>
    </row>
    <row r="38" spans="2:7" ht="15.75" thickBot="1" x14ac:dyDescent="0.3">
      <c r="B38" s="54" t="s">
        <v>1</v>
      </c>
      <c r="C38" s="55"/>
      <c r="D38" s="56" t="s">
        <v>2</v>
      </c>
      <c r="E38" s="57"/>
      <c r="F38" s="57"/>
      <c r="G38" s="53"/>
    </row>
    <row r="39" spans="2:7" x14ac:dyDescent="0.25">
      <c r="B39" s="58" t="s">
        <v>3</v>
      </c>
      <c r="C39" s="59"/>
      <c r="D39" s="60" t="s">
        <v>50</v>
      </c>
      <c r="E39" s="60"/>
      <c r="F39" s="60"/>
      <c r="G39" s="61">
        <v>1</v>
      </c>
    </row>
    <row r="40" spans="2:7" x14ac:dyDescent="0.25">
      <c r="B40" s="36" t="s">
        <v>4</v>
      </c>
      <c r="C40" s="37"/>
      <c r="D40" s="51" t="s">
        <v>14</v>
      </c>
      <c r="E40" s="51"/>
      <c r="F40" s="51"/>
      <c r="G40" s="62"/>
    </row>
    <row r="41" spans="2:7" x14ac:dyDescent="0.25">
      <c r="B41" s="64" t="s">
        <v>5</v>
      </c>
      <c r="C41" s="22" t="s">
        <v>6</v>
      </c>
      <c r="D41" s="51" t="s">
        <v>61</v>
      </c>
      <c r="E41" s="51"/>
      <c r="F41" s="51"/>
      <c r="G41" s="62"/>
    </row>
    <row r="42" spans="2:7" x14ac:dyDescent="0.25">
      <c r="B42" s="64"/>
      <c r="C42" s="22" t="s">
        <v>7</v>
      </c>
      <c r="D42" s="51" t="s">
        <v>49</v>
      </c>
      <c r="E42" s="51"/>
      <c r="F42" s="51"/>
      <c r="G42" s="62"/>
    </row>
    <row r="43" spans="2:7" x14ac:dyDescent="0.25">
      <c r="B43" s="64"/>
      <c r="C43" s="22" t="s">
        <v>8</v>
      </c>
      <c r="D43" s="51" t="s">
        <v>62</v>
      </c>
      <c r="E43" s="51"/>
      <c r="F43" s="51"/>
      <c r="G43" s="62"/>
    </row>
    <row r="44" spans="2:7" x14ac:dyDescent="0.25">
      <c r="B44" s="64"/>
      <c r="C44" s="22" t="s">
        <v>9</v>
      </c>
      <c r="D44" s="49">
        <v>20</v>
      </c>
      <c r="E44" s="49"/>
      <c r="F44" s="49"/>
      <c r="G44" s="62"/>
    </row>
    <row r="45" spans="2:7" x14ac:dyDescent="0.25">
      <c r="B45" s="50" t="s">
        <v>10</v>
      </c>
      <c r="C45" s="51"/>
      <c r="D45" s="49">
        <v>48</v>
      </c>
      <c r="E45" s="49"/>
      <c r="F45" s="49"/>
      <c r="G45" s="62"/>
    </row>
    <row r="46" spans="2:7" x14ac:dyDescent="0.25">
      <c r="B46" s="50" t="s">
        <v>11</v>
      </c>
      <c r="C46" s="51"/>
      <c r="D46" s="49">
        <v>208</v>
      </c>
      <c r="E46" s="49"/>
      <c r="F46" s="49"/>
      <c r="G46" s="62"/>
    </row>
    <row r="47" spans="2:7" x14ac:dyDescent="0.25">
      <c r="B47" s="50" t="s">
        <v>12</v>
      </c>
      <c r="C47" s="51"/>
      <c r="D47" s="51" t="s">
        <v>15</v>
      </c>
      <c r="E47" s="51"/>
      <c r="F47" s="51"/>
      <c r="G47" s="62"/>
    </row>
    <row r="48" spans="2:7" x14ac:dyDescent="0.25">
      <c r="B48" s="50" t="s">
        <v>13</v>
      </c>
      <c r="C48" s="51"/>
      <c r="D48" s="49">
        <v>1</v>
      </c>
      <c r="E48" s="49"/>
      <c r="F48" s="49"/>
      <c r="G48" s="62"/>
    </row>
    <row r="49" spans="2:7" ht="15.75" thickBot="1" x14ac:dyDescent="0.3">
      <c r="B49" s="38" t="s">
        <v>52</v>
      </c>
      <c r="C49" s="39"/>
      <c r="D49" s="40" t="s">
        <v>63</v>
      </c>
      <c r="E49" s="40"/>
      <c r="F49" s="40"/>
      <c r="G49" s="63"/>
    </row>
    <row r="50" spans="2:7" ht="15.75" thickBot="1" x14ac:dyDescent="0.3"/>
    <row r="51" spans="2:7" x14ac:dyDescent="0.25">
      <c r="B51" s="41" t="s">
        <v>16</v>
      </c>
      <c r="C51" s="42"/>
      <c r="D51" s="42"/>
      <c r="E51" s="42"/>
      <c r="F51" s="43"/>
      <c r="G51" s="44">
        <v>1</v>
      </c>
    </row>
    <row r="52" spans="2:7" x14ac:dyDescent="0.25">
      <c r="B52" s="47" t="s">
        <v>1</v>
      </c>
      <c r="C52" s="48"/>
      <c r="D52" s="15" t="s">
        <v>2</v>
      </c>
      <c r="E52" s="15" t="s">
        <v>17</v>
      </c>
      <c r="F52" s="15" t="s">
        <v>18</v>
      </c>
      <c r="G52" s="45"/>
    </row>
    <row r="53" spans="2:7" x14ac:dyDescent="0.25">
      <c r="B53" s="36" t="s">
        <v>19</v>
      </c>
      <c r="C53" s="37"/>
      <c r="D53" s="22" t="s">
        <v>20</v>
      </c>
      <c r="E53" s="22" t="s">
        <v>21</v>
      </c>
      <c r="F53" s="22" t="s">
        <v>22</v>
      </c>
      <c r="G53" s="45"/>
    </row>
    <row r="54" spans="2:7" x14ac:dyDescent="0.25">
      <c r="B54" s="36" t="s">
        <v>19</v>
      </c>
      <c r="C54" s="37"/>
      <c r="D54" s="22" t="s">
        <v>14</v>
      </c>
      <c r="E54" s="22" t="s">
        <v>21</v>
      </c>
      <c r="F54" s="22" t="s">
        <v>22</v>
      </c>
      <c r="G54" s="45"/>
    </row>
    <row r="55" spans="2:7" x14ac:dyDescent="0.25">
      <c r="B55" s="36" t="s">
        <v>19</v>
      </c>
      <c r="C55" s="37"/>
      <c r="D55" s="22" t="s">
        <v>23</v>
      </c>
      <c r="E55" s="22" t="s">
        <v>21</v>
      </c>
      <c r="F55" s="22" t="s">
        <v>22</v>
      </c>
      <c r="G55" s="45"/>
    </row>
    <row r="56" spans="2:7" x14ac:dyDescent="0.25">
      <c r="B56" s="36" t="s">
        <v>19</v>
      </c>
      <c r="C56" s="37"/>
      <c r="D56" s="22" t="s">
        <v>24</v>
      </c>
      <c r="E56" s="22" t="s">
        <v>21</v>
      </c>
      <c r="F56" s="22" t="s">
        <v>22</v>
      </c>
      <c r="G56" s="45"/>
    </row>
    <row r="57" spans="2:7" x14ac:dyDescent="0.25">
      <c r="B57" s="36" t="s">
        <v>25</v>
      </c>
      <c r="C57" s="37"/>
      <c r="D57" s="22" t="s">
        <v>35</v>
      </c>
      <c r="E57" s="22" t="s">
        <v>21</v>
      </c>
      <c r="F57" s="22" t="s">
        <v>22</v>
      </c>
      <c r="G57" s="45"/>
    </row>
    <row r="58" spans="2:7" x14ac:dyDescent="0.25">
      <c r="B58" s="36" t="s">
        <v>25</v>
      </c>
      <c r="C58" s="37"/>
      <c r="D58" s="22" t="s">
        <v>36</v>
      </c>
      <c r="E58" s="22" t="s">
        <v>21</v>
      </c>
      <c r="F58" s="22" t="s">
        <v>22</v>
      </c>
      <c r="G58" s="45"/>
    </row>
    <row r="59" spans="2:7" x14ac:dyDescent="0.25">
      <c r="B59" s="36" t="s">
        <v>25</v>
      </c>
      <c r="C59" s="37"/>
      <c r="D59" s="22" t="s">
        <v>5</v>
      </c>
      <c r="E59" s="22" t="s">
        <v>21</v>
      </c>
      <c r="F59" s="22" t="s">
        <v>22</v>
      </c>
      <c r="G59" s="45"/>
    </row>
    <row r="60" spans="2:7" x14ac:dyDescent="0.25">
      <c r="B60" s="36" t="s">
        <v>26</v>
      </c>
      <c r="C60" s="37"/>
      <c r="D60" s="22" t="s">
        <v>36</v>
      </c>
      <c r="E60" s="22" t="s">
        <v>21</v>
      </c>
      <c r="F60" s="22" t="s">
        <v>22</v>
      </c>
      <c r="G60" s="45"/>
    </row>
    <row r="61" spans="2:7" x14ac:dyDescent="0.25">
      <c r="B61" s="36" t="s">
        <v>27</v>
      </c>
      <c r="C61" s="37"/>
      <c r="D61" s="30">
        <v>2</v>
      </c>
      <c r="E61" s="30" t="s">
        <v>38</v>
      </c>
      <c r="F61" s="22" t="s">
        <v>22</v>
      </c>
      <c r="G61" s="45"/>
    </row>
    <row r="62" spans="2:7" x14ac:dyDescent="0.25">
      <c r="B62" s="36" t="s">
        <v>28</v>
      </c>
      <c r="C62" s="37"/>
      <c r="D62" s="30">
        <v>1</v>
      </c>
      <c r="E62" s="30" t="s">
        <v>38</v>
      </c>
      <c r="F62" s="23" t="s">
        <v>38</v>
      </c>
      <c r="G62" s="45"/>
    </row>
    <row r="63" spans="2:7" x14ac:dyDescent="0.25">
      <c r="B63" s="36" t="s">
        <v>29</v>
      </c>
      <c r="C63" s="37"/>
      <c r="D63" s="30">
        <v>5</v>
      </c>
      <c r="E63" s="30" t="s">
        <v>38</v>
      </c>
      <c r="F63" s="23" t="s">
        <v>38</v>
      </c>
      <c r="G63" s="45"/>
    </row>
    <row r="64" spans="2:7" x14ac:dyDescent="0.25">
      <c r="B64" s="36" t="s">
        <v>30</v>
      </c>
      <c r="C64" s="37"/>
      <c r="D64" s="29" t="s">
        <v>53</v>
      </c>
      <c r="E64" s="30" t="s">
        <v>38</v>
      </c>
      <c r="F64" s="23" t="s">
        <v>38</v>
      </c>
      <c r="G64" s="45"/>
    </row>
    <row r="65" spans="2:7" x14ac:dyDescent="0.25">
      <c r="B65" s="36" t="s">
        <v>31</v>
      </c>
      <c r="C65" s="37"/>
      <c r="D65" s="29" t="s">
        <v>53</v>
      </c>
      <c r="E65" s="30" t="s">
        <v>38</v>
      </c>
      <c r="F65" s="23" t="s">
        <v>38</v>
      </c>
      <c r="G65" s="45"/>
    </row>
    <row r="66" spans="2:7" x14ac:dyDescent="0.25">
      <c r="B66" s="36" t="s">
        <v>32</v>
      </c>
      <c r="C66" s="37"/>
      <c r="D66" s="29" t="s">
        <v>53</v>
      </c>
      <c r="E66" s="30" t="s">
        <v>38</v>
      </c>
      <c r="F66" s="23" t="s">
        <v>38</v>
      </c>
      <c r="G66" s="45"/>
    </row>
    <row r="67" spans="2:7" x14ac:dyDescent="0.25">
      <c r="B67" s="31" t="s">
        <v>54</v>
      </c>
      <c r="C67" s="32"/>
      <c r="D67" s="29" t="s">
        <v>53</v>
      </c>
      <c r="E67" s="30" t="s">
        <v>38</v>
      </c>
      <c r="F67" s="23" t="s">
        <v>38</v>
      </c>
      <c r="G67" s="45"/>
    </row>
    <row r="68" spans="2:7" x14ac:dyDescent="0.25">
      <c r="B68" s="36" t="s">
        <v>56</v>
      </c>
      <c r="C68" s="37"/>
      <c r="D68" s="29" t="s">
        <v>37</v>
      </c>
      <c r="E68" s="30" t="s">
        <v>38</v>
      </c>
      <c r="F68" s="23" t="s">
        <v>38</v>
      </c>
      <c r="G68" s="45"/>
    </row>
    <row r="69" spans="2:7" x14ac:dyDescent="0.25">
      <c r="B69" s="36" t="s">
        <v>33</v>
      </c>
      <c r="C69" s="37"/>
      <c r="D69" s="30">
        <v>0</v>
      </c>
      <c r="E69" s="30" t="s">
        <v>38</v>
      </c>
      <c r="F69" s="23" t="s">
        <v>38</v>
      </c>
      <c r="G69" s="45"/>
    </row>
    <row r="70" spans="2:7" ht="15.75" thickBot="1" x14ac:dyDescent="0.3">
      <c r="B70" s="34" t="s">
        <v>34</v>
      </c>
      <c r="C70" s="35"/>
      <c r="D70" s="14">
        <v>1</v>
      </c>
      <c r="E70" s="14" t="s">
        <v>38</v>
      </c>
      <c r="F70" s="16" t="s">
        <v>38</v>
      </c>
      <c r="G70" s="46"/>
    </row>
    <row r="71" spans="2:7" ht="15.75" thickBot="1" x14ac:dyDescent="0.3">
      <c r="B71" t="s">
        <v>57</v>
      </c>
      <c r="D71" s="55" t="s">
        <v>60</v>
      </c>
      <c r="E71" s="55"/>
      <c r="F71" s="55"/>
      <c r="G71" s="33" t="s">
        <v>55</v>
      </c>
    </row>
    <row r="72" spans="2:7" x14ac:dyDescent="0.25">
      <c r="B72" s="41" t="s">
        <v>0</v>
      </c>
      <c r="C72" s="42"/>
      <c r="D72" s="42"/>
      <c r="E72" s="42"/>
      <c r="F72" s="42"/>
      <c r="G72" s="52" t="s">
        <v>47</v>
      </c>
    </row>
    <row r="73" spans="2:7" ht="15.75" thickBot="1" x14ac:dyDescent="0.3">
      <c r="B73" s="54" t="s">
        <v>1</v>
      </c>
      <c r="C73" s="55"/>
      <c r="D73" s="56" t="s">
        <v>2</v>
      </c>
      <c r="E73" s="57"/>
      <c r="F73" s="57"/>
      <c r="G73" s="53"/>
    </row>
    <row r="74" spans="2:7" x14ac:dyDescent="0.25">
      <c r="B74" s="58" t="s">
        <v>3</v>
      </c>
      <c r="C74" s="59"/>
      <c r="D74" s="60" t="s">
        <v>50</v>
      </c>
      <c r="E74" s="60"/>
      <c r="F74" s="60"/>
      <c r="G74" s="61">
        <v>1</v>
      </c>
    </row>
    <row r="75" spans="2:7" x14ac:dyDescent="0.25">
      <c r="B75" s="36" t="s">
        <v>4</v>
      </c>
      <c r="C75" s="37"/>
      <c r="D75" s="51" t="s">
        <v>14</v>
      </c>
      <c r="E75" s="51"/>
      <c r="F75" s="51"/>
      <c r="G75" s="62"/>
    </row>
    <row r="76" spans="2:7" x14ac:dyDescent="0.25">
      <c r="B76" s="64" t="s">
        <v>5</v>
      </c>
      <c r="C76" s="22" t="s">
        <v>6</v>
      </c>
      <c r="D76" s="51" t="s">
        <v>61</v>
      </c>
      <c r="E76" s="51"/>
      <c r="F76" s="51"/>
      <c r="G76" s="62"/>
    </row>
    <row r="77" spans="2:7" x14ac:dyDescent="0.25">
      <c r="B77" s="64"/>
      <c r="C77" s="22" t="s">
        <v>7</v>
      </c>
      <c r="D77" s="51" t="s">
        <v>49</v>
      </c>
      <c r="E77" s="51"/>
      <c r="F77" s="51"/>
      <c r="G77" s="62"/>
    </row>
    <row r="78" spans="2:7" x14ac:dyDescent="0.25">
      <c r="B78" s="64"/>
      <c r="C78" s="22" t="s">
        <v>8</v>
      </c>
      <c r="D78" s="51" t="s">
        <v>62</v>
      </c>
      <c r="E78" s="51"/>
      <c r="F78" s="51"/>
      <c r="G78" s="62"/>
    </row>
    <row r="79" spans="2:7" x14ac:dyDescent="0.25">
      <c r="B79" s="64"/>
      <c r="C79" s="22" t="s">
        <v>9</v>
      </c>
      <c r="D79" s="49">
        <v>20</v>
      </c>
      <c r="E79" s="49"/>
      <c r="F79" s="49"/>
      <c r="G79" s="62"/>
    </row>
    <row r="80" spans="2:7" x14ac:dyDescent="0.25">
      <c r="B80" s="50" t="s">
        <v>10</v>
      </c>
      <c r="C80" s="51"/>
      <c r="D80" s="49">
        <v>48</v>
      </c>
      <c r="E80" s="49"/>
      <c r="F80" s="49"/>
      <c r="G80" s="62"/>
    </row>
    <row r="81" spans="2:7" x14ac:dyDescent="0.25">
      <c r="B81" s="50" t="s">
        <v>11</v>
      </c>
      <c r="C81" s="51"/>
      <c r="D81" s="49">
        <v>320</v>
      </c>
      <c r="E81" s="49"/>
      <c r="F81" s="49"/>
      <c r="G81" s="62"/>
    </row>
    <row r="82" spans="2:7" x14ac:dyDescent="0.25">
      <c r="B82" s="50" t="s">
        <v>12</v>
      </c>
      <c r="C82" s="51"/>
      <c r="D82" s="51" t="s">
        <v>15</v>
      </c>
      <c r="E82" s="51"/>
      <c r="F82" s="51"/>
      <c r="G82" s="62"/>
    </row>
    <row r="83" spans="2:7" x14ac:dyDescent="0.25">
      <c r="B83" s="50" t="s">
        <v>13</v>
      </c>
      <c r="C83" s="51"/>
      <c r="D83" s="49">
        <v>1</v>
      </c>
      <c r="E83" s="49"/>
      <c r="F83" s="49"/>
      <c r="G83" s="62"/>
    </row>
    <row r="84" spans="2:7" ht="15.75" thickBot="1" x14ac:dyDescent="0.3">
      <c r="B84" s="38" t="s">
        <v>52</v>
      </c>
      <c r="C84" s="39"/>
      <c r="D84" s="40" t="s">
        <v>63</v>
      </c>
      <c r="E84" s="40"/>
      <c r="F84" s="40"/>
      <c r="G84" s="63"/>
    </row>
    <row r="85" spans="2:7" ht="15.75" thickBot="1" x14ac:dyDescent="0.3"/>
    <row r="86" spans="2:7" x14ac:dyDescent="0.25">
      <c r="B86" s="41" t="s">
        <v>16</v>
      </c>
      <c r="C86" s="42"/>
      <c r="D86" s="42"/>
      <c r="E86" s="42"/>
      <c r="F86" s="43"/>
      <c r="G86" s="44">
        <v>1</v>
      </c>
    </row>
    <row r="87" spans="2:7" x14ac:dyDescent="0.25">
      <c r="B87" s="47" t="s">
        <v>1</v>
      </c>
      <c r="C87" s="48"/>
      <c r="D87" s="15" t="s">
        <v>2</v>
      </c>
      <c r="E87" s="15" t="s">
        <v>17</v>
      </c>
      <c r="F87" s="15" t="s">
        <v>18</v>
      </c>
      <c r="G87" s="45"/>
    </row>
    <row r="88" spans="2:7" x14ac:dyDescent="0.25">
      <c r="B88" s="36" t="s">
        <v>19</v>
      </c>
      <c r="C88" s="37"/>
      <c r="D88" s="22" t="s">
        <v>20</v>
      </c>
      <c r="E88" s="22" t="s">
        <v>21</v>
      </c>
      <c r="F88" s="22" t="s">
        <v>22</v>
      </c>
      <c r="G88" s="45"/>
    </row>
    <row r="89" spans="2:7" x14ac:dyDescent="0.25">
      <c r="B89" s="36" t="s">
        <v>19</v>
      </c>
      <c r="C89" s="37"/>
      <c r="D89" s="22" t="s">
        <v>14</v>
      </c>
      <c r="E89" s="22" t="s">
        <v>21</v>
      </c>
      <c r="F89" s="22" t="s">
        <v>22</v>
      </c>
      <c r="G89" s="45"/>
    </row>
    <row r="90" spans="2:7" x14ac:dyDescent="0.25">
      <c r="B90" s="36" t="s">
        <v>19</v>
      </c>
      <c r="C90" s="37"/>
      <c r="D90" s="22" t="s">
        <v>23</v>
      </c>
      <c r="E90" s="22" t="s">
        <v>21</v>
      </c>
      <c r="F90" s="22" t="s">
        <v>22</v>
      </c>
      <c r="G90" s="45"/>
    </row>
    <row r="91" spans="2:7" x14ac:dyDescent="0.25">
      <c r="B91" s="36" t="s">
        <v>19</v>
      </c>
      <c r="C91" s="37"/>
      <c r="D91" s="22" t="s">
        <v>24</v>
      </c>
      <c r="E91" s="22" t="s">
        <v>21</v>
      </c>
      <c r="F91" s="22" t="s">
        <v>22</v>
      </c>
      <c r="G91" s="45"/>
    </row>
    <row r="92" spans="2:7" x14ac:dyDescent="0.25">
      <c r="B92" s="36" t="s">
        <v>25</v>
      </c>
      <c r="C92" s="37"/>
      <c r="D92" s="22" t="s">
        <v>35</v>
      </c>
      <c r="E92" s="22" t="s">
        <v>21</v>
      </c>
      <c r="F92" s="22" t="s">
        <v>22</v>
      </c>
      <c r="G92" s="45"/>
    </row>
    <row r="93" spans="2:7" x14ac:dyDescent="0.25">
      <c r="B93" s="36" t="s">
        <v>25</v>
      </c>
      <c r="C93" s="37"/>
      <c r="D93" s="22" t="s">
        <v>36</v>
      </c>
      <c r="E93" s="22" t="s">
        <v>21</v>
      </c>
      <c r="F93" s="22" t="s">
        <v>22</v>
      </c>
      <c r="G93" s="45"/>
    </row>
    <row r="94" spans="2:7" x14ac:dyDescent="0.25">
      <c r="B94" s="36" t="s">
        <v>25</v>
      </c>
      <c r="C94" s="37"/>
      <c r="D94" s="22" t="s">
        <v>5</v>
      </c>
      <c r="E94" s="22" t="s">
        <v>21</v>
      </c>
      <c r="F94" s="22" t="s">
        <v>22</v>
      </c>
      <c r="G94" s="45"/>
    </row>
    <row r="95" spans="2:7" x14ac:dyDescent="0.25">
      <c r="B95" s="36" t="s">
        <v>26</v>
      </c>
      <c r="C95" s="37"/>
      <c r="D95" s="22" t="s">
        <v>36</v>
      </c>
      <c r="E95" s="22" t="s">
        <v>21</v>
      </c>
      <c r="F95" s="22" t="s">
        <v>22</v>
      </c>
      <c r="G95" s="45"/>
    </row>
    <row r="96" spans="2:7" x14ac:dyDescent="0.25">
      <c r="B96" s="36" t="s">
        <v>27</v>
      </c>
      <c r="C96" s="37"/>
      <c r="D96" s="30">
        <v>3</v>
      </c>
      <c r="E96" s="30" t="s">
        <v>38</v>
      </c>
      <c r="F96" s="22" t="s">
        <v>22</v>
      </c>
      <c r="G96" s="45"/>
    </row>
    <row r="97" spans="2:7" x14ac:dyDescent="0.25">
      <c r="B97" s="36" t="s">
        <v>28</v>
      </c>
      <c r="C97" s="37"/>
      <c r="D97" s="30">
        <v>1</v>
      </c>
      <c r="E97" s="30" t="s">
        <v>38</v>
      </c>
      <c r="F97" s="23" t="s">
        <v>38</v>
      </c>
      <c r="G97" s="45"/>
    </row>
    <row r="98" spans="2:7" x14ac:dyDescent="0.25">
      <c r="B98" s="36" t="s">
        <v>29</v>
      </c>
      <c r="C98" s="37"/>
      <c r="D98" s="30">
        <v>7</v>
      </c>
      <c r="E98" s="30" t="s">
        <v>38</v>
      </c>
      <c r="F98" s="23" t="s">
        <v>38</v>
      </c>
      <c r="G98" s="45"/>
    </row>
    <row r="99" spans="2:7" x14ac:dyDescent="0.25">
      <c r="B99" s="36" t="s">
        <v>30</v>
      </c>
      <c r="C99" s="37"/>
      <c r="D99" s="29" t="s">
        <v>53</v>
      </c>
      <c r="E99" s="30" t="s">
        <v>38</v>
      </c>
      <c r="F99" s="23" t="s">
        <v>38</v>
      </c>
      <c r="G99" s="45"/>
    </row>
    <row r="100" spans="2:7" x14ac:dyDescent="0.25">
      <c r="B100" s="36" t="s">
        <v>31</v>
      </c>
      <c r="C100" s="37"/>
      <c r="D100" s="29" t="s">
        <v>53</v>
      </c>
      <c r="E100" s="30" t="s">
        <v>38</v>
      </c>
      <c r="F100" s="23" t="s">
        <v>38</v>
      </c>
      <c r="G100" s="45"/>
    </row>
    <row r="101" spans="2:7" x14ac:dyDescent="0.25">
      <c r="B101" s="36" t="s">
        <v>32</v>
      </c>
      <c r="C101" s="37"/>
      <c r="D101" s="29" t="s">
        <v>53</v>
      </c>
      <c r="E101" s="30" t="s">
        <v>38</v>
      </c>
      <c r="F101" s="23" t="s">
        <v>38</v>
      </c>
      <c r="G101" s="45"/>
    </row>
    <row r="102" spans="2:7" x14ac:dyDescent="0.25">
      <c r="B102" s="31" t="s">
        <v>54</v>
      </c>
      <c r="C102" s="32"/>
      <c r="D102" s="29" t="s">
        <v>53</v>
      </c>
      <c r="E102" s="30" t="s">
        <v>38</v>
      </c>
      <c r="F102" s="23" t="s">
        <v>38</v>
      </c>
      <c r="G102" s="45"/>
    </row>
    <row r="103" spans="2:7" x14ac:dyDescent="0.25">
      <c r="B103" s="36" t="s">
        <v>56</v>
      </c>
      <c r="C103" s="37"/>
      <c r="D103" s="29" t="s">
        <v>37</v>
      </c>
      <c r="E103" s="30" t="s">
        <v>38</v>
      </c>
      <c r="F103" s="23" t="s">
        <v>38</v>
      </c>
      <c r="G103" s="45"/>
    </row>
    <row r="104" spans="2:7" x14ac:dyDescent="0.25">
      <c r="B104" s="36" t="s">
        <v>33</v>
      </c>
      <c r="C104" s="37"/>
      <c r="D104" s="30">
        <v>0</v>
      </c>
      <c r="E104" s="30" t="s">
        <v>38</v>
      </c>
      <c r="F104" s="23" t="s">
        <v>38</v>
      </c>
      <c r="G104" s="45"/>
    </row>
    <row r="105" spans="2:7" ht="15.75" thickBot="1" x14ac:dyDescent="0.3">
      <c r="B105" s="34" t="s">
        <v>34</v>
      </c>
      <c r="C105" s="35"/>
      <c r="D105" s="14">
        <v>1</v>
      </c>
      <c r="E105" s="14" t="s">
        <v>38</v>
      </c>
      <c r="F105" s="16" t="s">
        <v>38</v>
      </c>
      <c r="G105" s="46"/>
    </row>
    <row r="106" spans="2:7" x14ac:dyDescent="0.25">
      <c r="B106" s="41" t="s">
        <v>48</v>
      </c>
      <c r="C106" s="42"/>
      <c r="D106" s="42"/>
      <c r="E106" s="42"/>
      <c r="F106" s="43"/>
      <c r="G106" s="61">
        <v>1</v>
      </c>
    </row>
    <row r="107" spans="2:7" x14ac:dyDescent="0.25">
      <c r="B107" s="85" t="s">
        <v>64</v>
      </c>
      <c r="C107" s="86"/>
      <c r="D107" s="17">
        <f>IF(B107="DOOR SWITCH 2 (TC)",1,"N/A")</f>
        <v>1</v>
      </c>
      <c r="E107" s="17">
        <f>IF(B107="DOOR SWITCH 2 (TC)",1,"N/A")</f>
        <v>1</v>
      </c>
      <c r="F107" s="18" t="str">
        <f>IF(B107="DOOR SWITCH 2 (TC)","VIP 1","N/A")</f>
        <v>VIP 1</v>
      </c>
      <c r="G107" s="62"/>
    </row>
    <row r="108" spans="2:7" x14ac:dyDescent="0.25">
      <c r="B108" s="20" t="s">
        <v>65</v>
      </c>
      <c r="C108" s="19" t="s">
        <v>66</v>
      </c>
      <c r="D108" s="17" t="s">
        <v>67</v>
      </c>
      <c r="E108" s="17" t="s">
        <v>38</v>
      </c>
      <c r="F108" s="18" t="str">
        <f>IF(B108="UPS","AUXILARY","N/A")</f>
        <v>AUXILARY</v>
      </c>
      <c r="G108" s="62"/>
    </row>
    <row r="109" spans="2:7" x14ac:dyDescent="0.25">
      <c r="B109" s="68"/>
      <c r="C109" s="69"/>
      <c r="D109" s="17" t="s">
        <v>38</v>
      </c>
      <c r="E109" s="17" t="s">
        <v>38</v>
      </c>
      <c r="F109" s="18" t="str">
        <f>IF(B109="MINI DC I/O 1","ON DISPLAY INTERFACE","N/A")</f>
        <v>N/A</v>
      </c>
      <c r="G109" s="62"/>
    </row>
    <row r="110" spans="2:7" x14ac:dyDescent="0.25">
      <c r="B110" s="68"/>
      <c r="C110" s="69"/>
      <c r="D110" s="17" t="s">
        <v>38</v>
      </c>
      <c r="E110" s="17" t="s">
        <v>38</v>
      </c>
      <c r="F110" s="18" t="str">
        <f>IF(B110="MINI DC I/O 2","ON DISPLAY INTERFACE","N/A")</f>
        <v>N/A</v>
      </c>
      <c r="G110" s="62"/>
    </row>
    <row r="111" spans="2:7" x14ac:dyDescent="0.25">
      <c r="B111" s="68"/>
      <c r="C111" s="69"/>
      <c r="D111" s="17" t="s">
        <v>38</v>
      </c>
      <c r="E111" s="17" t="s">
        <v>38</v>
      </c>
      <c r="F111" s="18" t="str">
        <f>IF(B111="MINI DC I/O 3","ON DISPLAY INTERFACE","N/A")</f>
        <v>N/A</v>
      </c>
      <c r="G111" s="62"/>
    </row>
    <row r="112" spans="2:7" x14ac:dyDescent="0.25">
      <c r="B112" s="68" t="s">
        <v>51</v>
      </c>
      <c r="C112" s="69"/>
      <c r="D112" s="17" t="s">
        <v>38</v>
      </c>
      <c r="E112" s="17" t="s">
        <v>38</v>
      </c>
      <c r="F112" s="18" t="str">
        <f>IF(B112="MINI DC I/O 4","ON DISPLAY INTERFACE","N/A")</f>
        <v>N/A</v>
      </c>
      <c r="G112" s="62"/>
    </row>
    <row r="113" spans="2:7" x14ac:dyDescent="0.25">
      <c r="B113" s="68" t="s">
        <v>51</v>
      </c>
      <c r="C113" s="69"/>
      <c r="D113" s="17" t="s">
        <v>38</v>
      </c>
      <c r="E113" s="17" t="s">
        <v>38</v>
      </c>
      <c r="F113" s="18" t="str">
        <f>IF(B113="MINI DC I/O 5","ON DISPLAY INTERFACE","N/A")</f>
        <v>N/A</v>
      </c>
      <c r="G113" s="62"/>
    </row>
    <row r="114" spans="2:7" ht="15.75" thickBot="1" x14ac:dyDescent="0.3">
      <c r="B114" s="70" t="s">
        <v>51</v>
      </c>
      <c r="C114" s="71"/>
      <c r="D114" s="14" t="s">
        <v>38</v>
      </c>
      <c r="E114" s="14" t="s">
        <v>38</v>
      </c>
      <c r="F114" s="21" t="str">
        <f>IF(B114="MINI DC I/O 6","ON DISPLAY INTERFACE","N/A")</f>
        <v>N/A</v>
      </c>
      <c r="G114" s="63"/>
    </row>
    <row r="115" spans="2:7" ht="15.75" thickBot="1" x14ac:dyDescent="0.3">
      <c r="B115" s="2"/>
      <c r="C115" s="13"/>
      <c r="D115" s="13"/>
      <c r="E115" s="12"/>
      <c r="F115" s="5"/>
      <c r="G115" s="9"/>
    </row>
    <row r="116" spans="2:7" x14ac:dyDescent="0.25">
      <c r="B116" s="77" t="s">
        <v>45</v>
      </c>
      <c r="C116" s="78"/>
      <c r="D116" s="78"/>
      <c r="E116" s="78"/>
      <c r="F116" s="78"/>
      <c r="G116" s="65"/>
    </row>
    <row r="117" spans="2:7" x14ac:dyDescent="0.25">
      <c r="B117" s="82" t="s">
        <v>41</v>
      </c>
      <c r="C117" s="83"/>
      <c r="D117" s="84"/>
      <c r="E117" s="79" t="s">
        <v>46</v>
      </c>
      <c r="F117" s="69"/>
      <c r="G117" s="66"/>
    </row>
    <row r="118" spans="2:7" x14ac:dyDescent="0.25">
      <c r="B118" s="72" t="s">
        <v>42</v>
      </c>
      <c r="C118" s="73"/>
      <c r="D118" s="73"/>
      <c r="E118" s="49" t="s">
        <v>46</v>
      </c>
      <c r="F118" s="49"/>
      <c r="G118" s="66"/>
    </row>
    <row r="119" spans="2:7" x14ac:dyDescent="0.25">
      <c r="B119" s="72" t="s">
        <v>43</v>
      </c>
      <c r="C119" s="73"/>
      <c r="D119" s="73"/>
      <c r="E119" s="49" t="s">
        <v>46</v>
      </c>
      <c r="F119" s="49"/>
      <c r="G119" s="66"/>
    </row>
    <row r="120" spans="2:7" ht="15.75" thickBot="1" x14ac:dyDescent="0.3">
      <c r="B120" s="74" t="s">
        <v>44</v>
      </c>
      <c r="C120" s="75"/>
      <c r="D120" s="76"/>
      <c r="E120" s="80" t="s">
        <v>46</v>
      </c>
      <c r="F120" s="81"/>
      <c r="G120" s="67"/>
    </row>
    <row r="121" spans="2:7" x14ac:dyDescent="0.25">
      <c r="B121" s="2"/>
      <c r="C121" s="13"/>
      <c r="D121" s="13"/>
      <c r="E121" s="12"/>
      <c r="F121" s="5"/>
      <c r="G121" s="9"/>
    </row>
    <row r="122" spans="2:7" x14ac:dyDescent="0.25">
      <c r="B122" s="2"/>
      <c r="C122" s="13"/>
      <c r="D122" s="13"/>
      <c r="E122" s="12"/>
      <c r="F122" s="5"/>
      <c r="G122" s="9"/>
    </row>
    <row r="123" spans="2:7" ht="15.75" thickBot="1" x14ac:dyDescent="0.3"/>
    <row r="124" spans="2:7" x14ac:dyDescent="0.25">
      <c r="B124" s="10" t="s">
        <v>39</v>
      </c>
      <c r="C124" s="11"/>
      <c r="D124" s="11"/>
      <c r="E124" s="11"/>
      <c r="F124" s="11"/>
      <c r="G124" s="1"/>
    </row>
    <row r="125" spans="2:7" x14ac:dyDescent="0.25">
      <c r="B125" s="4"/>
      <c r="C125" s="2"/>
      <c r="D125" s="2"/>
      <c r="E125" s="2"/>
      <c r="F125" s="2"/>
      <c r="G125" s="3"/>
    </row>
    <row r="126" spans="2:7" x14ac:dyDescent="0.25">
      <c r="B126" s="4"/>
      <c r="C126" s="2"/>
      <c r="D126" s="2"/>
      <c r="E126" s="2"/>
      <c r="F126" s="2"/>
      <c r="G126" s="3"/>
    </row>
    <row r="127" spans="2:7" x14ac:dyDescent="0.25">
      <c r="B127" s="4"/>
      <c r="C127" s="2"/>
      <c r="D127" s="2"/>
      <c r="E127" s="2"/>
      <c r="F127" s="2"/>
      <c r="G127" s="3"/>
    </row>
    <row r="128" spans="2:7" x14ac:dyDescent="0.25">
      <c r="B128" s="4"/>
      <c r="C128" s="2"/>
      <c r="D128" s="2"/>
      <c r="E128" s="2"/>
      <c r="F128" s="2"/>
      <c r="G128" s="3"/>
    </row>
    <row r="129" spans="2:7" x14ac:dyDescent="0.25">
      <c r="B129" s="4"/>
      <c r="C129" s="2"/>
      <c r="D129" s="2"/>
      <c r="E129" s="2"/>
      <c r="F129" s="2"/>
      <c r="G129" s="3"/>
    </row>
    <row r="130" spans="2:7" x14ac:dyDescent="0.25">
      <c r="B130" s="4"/>
      <c r="C130" s="2"/>
      <c r="D130" s="2"/>
      <c r="E130" s="2"/>
      <c r="F130" s="2"/>
      <c r="G130" s="3"/>
    </row>
    <row r="131" spans="2:7" x14ac:dyDescent="0.25">
      <c r="B131" s="4"/>
      <c r="C131" s="2"/>
      <c r="D131" s="2"/>
      <c r="E131" s="2"/>
      <c r="F131" s="2"/>
      <c r="G131" s="3"/>
    </row>
    <row r="132" spans="2:7" x14ac:dyDescent="0.25">
      <c r="B132" s="4"/>
      <c r="C132" s="2"/>
      <c r="D132" s="2"/>
      <c r="E132" s="2"/>
      <c r="F132" s="2"/>
      <c r="G132" s="3"/>
    </row>
    <row r="133" spans="2:7" x14ac:dyDescent="0.25">
      <c r="B133" s="4"/>
      <c r="C133" s="2"/>
      <c r="D133" s="2"/>
      <c r="E133" s="2"/>
      <c r="F133" s="2"/>
      <c r="G133" s="3"/>
    </row>
    <row r="134" spans="2:7" x14ac:dyDescent="0.25">
      <c r="B134" s="4"/>
      <c r="C134" s="2"/>
      <c r="D134" s="2"/>
      <c r="E134" s="2"/>
      <c r="F134" s="2"/>
      <c r="G134" s="3"/>
    </row>
    <row r="135" spans="2:7" x14ac:dyDescent="0.25">
      <c r="B135" s="4"/>
      <c r="C135" s="2"/>
      <c r="D135" s="2"/>
      <c r="E135" s="2"/>
      <c r="F135" s="2"/>
      <c r="G135" s="3"/>
    </row>
    <row r="136" spans="2:7" x14ac:dyDescent="0.25">
      <c r="B136" s="4"/>
      <c r="C136" s="2"/>
      <c r="D136" s="2"/>
      <c r="E136" s="2"/>
      <c r="F136" s="2"/>
      <c r="G136" s="3"/>
    </row>
    <row r="137" spans="2:7" x14ac:dyDescent="0.25">
      <c r="B137" s="4"/>
      <c r="C137" s="2"/>
      <c r="D137" s="2"/>
      <c r="E137" s="2"/>
      <c r="F137" s="2"/>
      <c r="G137" s="3"/>
    </row>
    <row r="138" spans="2:7" ht="15.75" thickBot="1" x14ac:dyDescent="0.3">
      <c r="B138" s="6"/>
      <c r="C138" s="7"/>
      <c r="D138" s="7"/>
      <c r="E138" s="7"/>
      <c r="F138" s="7"/>
      <c r="G138" s="8"/>
    </row>
    <row r="140" spans="2:7" x14ac:dyDescent="0.25">
      <c r="B140" t="s">
        <v>40</v>
      </c>
    </row>
  </sheetData>
  <mergeCells count="154"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  <mergeCell ref="B118:D118"/>
    <mergeCell ref="B119:D119"/>
    <mergeCell ref="B120:D120"/>
    <mergeCell ref="B116:F116"/>
    <mergeCell ref="E117:F117"/>
    <mergeCell ref="E118:F118"/>
    <mergeCell ref="E119:F119"/>
    <mergeCell ref="E120:F120"/>
    <mergeCell ref="B117:D117"/>
    <mergeCell ref="D6:F6"/>
    <mergeCell ref="D7:F7"/>
    <mergeCell ref="D8:F8"/>
    <mergeCell ref="D9:F9"/>
    <mergeCell ref="D10:F10"/>
    <mergeCell ref="B111:C111"/>
    <mergeCell ref="B112:C112"/>
    <mergeCell ref="B113:C113"/>
    <mergeCell ref="B114:C114"/>
    <mergeCell ref="B18:C18"/>
    <mergeCell ref="B19:C19"/>
    <mergeCell ref="B20:C20"/>
    <mergeCell ref="B21:C21"/>
    <mergeCell ref="B110:C110"/>
    <mergeCell ref="B14:C14"/>
    <mergeCell ref="B22:C22"/>
    <mergeCell ref="B106:F106"/>
    <mergeCell ref="B107:C107"/>
    <mergeCell ref="D14:F14"/>
    <mergeCell ref="B109:C109"/>
    <mergeCell ref="D36:F36"/>
    <mergeCell ref="B37:F37"/>
    <mergeCell ref="G37:G38"/>
    <mergeCell ref="B38:C38"/>
    <mergeCell ref="D38:F38"/>
    <mergeCell ref="G116:G12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B5:C5"/>
    <mergeCell ref="G16:G35"/>
    <mergeCell ref="G106:G114"/>
    <mergeCell ref="B48:C48"/>
    <mergeCell ref="D48:F48"/>
    <mergeCell ref="B49:C49"/>
    <mergeCell ref="D49:F49"/>
    <mergeCell ref="B51:F51"/>
    <mergeCell ref="B39:C39"/>
    <mergeCell ref="D39:F39"/>
    <mergeCell ref="G39:G49"/>
    <mergeCell ref="B40:C40"/>
    <mergeCell ref="D40:F40"/>
    <mergeCell ref="B41:B44"/>
    <mergeCell ref="D41:F41"/>
    <mergeCell ref="D42:F42"/>
    <mergeCell ref="D43:F43"/>
    <mergeCell ref="D44:F44"/>
    <mergeCell ref="B45:C45"/>
    <mergeCell ref="D45:F45"/>
    <mergeCell ref="B46:C46"/>
    <mergeCell ref="D46:F46"/>
    <mergeCell ref="B47:C47"/>
    <mergeCell ref="D47:F47"/>
    <mergeCell ref="B68:C68"/>
    <mergeCell ref="B69:C69"/>
    <mergeCell ref="B70:C70"/>
    <mergeCell ref="D71:F71"/>
    <mergeCell ref="B72:F72"/>
    <mergeCell ref="G51:G70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D81:F81"/>
    <mergeCell ref="B82:C82"/>
    <mergeCell ref="D82:F82"/>
    <mergeCell ref="B83:C83"/>
    <mergeCell ref="D83:F83"/>
    <mergeCell ref="G72:G73"/>
    <mergeCell ref="B73:C73"/>
    <mergeCell ref="D73:F73"/>
    <mergeCell ref="B74:C74"/>
    <mergeCell ref="D74:F74"/>
    <mergeCell ref="G74:G84"/>
    <mergeCell ref="B75:C75"/>
    <mergeCell ref="D75:F75"/>
    <mergeCell ref="B76:B79"/>
    <mergeCell ref="D76:F76"/>
    <mergeCell ref="D77:F77"/>
    <mergeCell ref="D78:F78"/>
    <mergeCell ref="D79:F79"/>
    <mergeCell ref="B80:C80"/>
    <mergeCell ref="D80:F80"/>
    <mergeCell ref="B81:C81"/>
    <mergeCell ref="G86:G105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B98:C98"/>
    <mergeCell ref="B105:C105"/>
    <mergeCell ref="B99:C99"/>
    <mergeCell ref="B100:C100"/>
    <mergeCell ref="B101:C101"/>
    <mergeCell ref="B103:C103"/>
    <mergeCell ref="B104:C104"/>
    <mergeCell ref="B84:C84"/>
    <mergeCell ref="D84:F84"/>
    <mergeCell ref="B86:F86"/>
  </mergeCells>
  <dataValidations count="28">
    <dataValidation type="list" allowBlank="1" showInputMessage="1" showErrorMessage="1" sqref="D4:F4 D39:F39 D74:F74" xr:uid="{00000000-0002-0000-0000-000000000000}">
      <formula1>"VF,VM,VX, DB-5000"</formula1>
    </dataValidation>
    <dataValidation type="list" allowBlank="1" showInputMessage="1" showErrorMessage="1" sqref="D5:F5 D40:F40 D75:F75" xr:uid="{00000000-0002-0000-0000-000001000000}">
      <formula1>"FRONT,WALK-IN,REAR"</formula1>
    </dataValidation>
    <dataValidation type="list" errorStyle="warning" allowBlank="1" showInputMessage="1" showErrorMessage="1" sqref="D6:F6 D41:F41 D76:F76" xr:uid="{00000000-0002-0000-0000-000002000000}">
      <formula1>"FULL COLOR, MONOCHROME"</formula1>
    </dataValidation>
    <dataValidation type="list" errorStyle="warning" allowBlank="1" showInputMessage="1" showErrorMessage="1" sqref="D8:F8 D43:F43 D78:F78" xr:uid="{00000000-0002-0000-0000-000003000000}">
      <formula1>"9X5,9X15,16X16,24X16, 18X18"</formula1>
    </dataValidation>
    <dataValidation type="list" errorStyle="warning" allowBlank="1" showInputMessage="1" showErrorMessage="1" sqref="D9:F9 D44:F44 D79:F79" xr:uid="{00000000-0002-0000-0000-000004000000}">
      <formula1>"20,34,46,66"</formula1>
    </dataValidation>
    <dataValidation type="list" allowBlank="1" showInputMessage="1" showErrorMessage="1" sqref="D12:F12 D47:F47 D82:F82" xr:uid="{00000000-0002-0000-0000-000005000000}">
      <formula1>"FULL MATRIX,LINE MATRIX"</formula1>
    </dataValidation>
    <dataValidation type="list" allowBlank="1" showInputMessage="1" showErrorMessage="1" sqref="D7:F7 D42:F42 D77:F77" xr:uid="{00000000-0002-0000-0000-000006000000}">
      <formula1>"GEN 4 (24 VOLT BUS), ANTAIOS (DVX)"</formula1>
    </dataValidation>
    <dataValidation type="list" allowBlank="1" showInputMessage="1" showErrorMessage="1" sqref="O106" xr:uid="{00000000-0002-0000-0000-000007000000}">
      <formula1>"DOOR SWITCH 2 (TC), "</formula1>
    </dataValidation>
    <dataValidation type="list" allowBlank="1" showInputMessage="1" showErrorMessage="1" sqref="B107:C107" xr:uid="{00000000-0002-0000-0000-000008000000}">
      <formula1>"DOOR SWITCH 2 (TC),'"</formula1>
    </dataValidation>
    <dataValidation type="list" allowBlank="1" showInputMessage="1" showErrorMessage="1" sqref="D34 D69 D104" xr:uid="{00000000-0002-0000-0000-000009000000}">
      <formula1>"0, 1, 2"</formula1>
    </dataValidation>
    <dataValidation type="list" allowBlank="1" showInputMessage="1" showErrorMessage="1" sqref="D27 D62 D97" xr:uid="{00000000-0002-0000-0000-00000A000000}">
      <formula1>"0,1"</formula1>
    </dataValidation>
    <dataValidation type="list" allowBlank="1" showInputMessage="1" showErrorMessage="1" sqref="D33 D68 D103" xr:uid="{00000000-0002-0000-0000-00000B000000}">
      <formula1>"YES,NO"</formula1>
    </dataValidation>
    <dataValidation type="list" errorStyle="warning" allowBlank="1" showInputMessage="1" showErrorMessage="1" sqref="D30:D32 D65:D67 D100:D102" xr:uid="{00000000-0002-0000-0000-00000C000000}">
      <formula1>"YES,NO"</formula1>
    </dataValidation>
    <dataValidation type="list" errorStyle="warning" allowBlank="1" showInputMessage="1" showErrorMessage="1" sqref="D14:F14 D49:F49 D84:F84" xr:uid="{00000000-0002-0000-0000-00000D000000}">
      <formula1>"ROWS,BAYS"</formula1>
    </dataValidation>
    <dataValidation type="list" allowBlank="1" showInputMessage="1" showErrorMessage="1" sqref="D108" xr:uid="{00000000-0002-0000-0000-00000E000000}">
      <formula1>"CONTROL EQUIPMENT,ENTIRE DISPLAY,N/A"</formula1>
    </dataValidation>
    <dataValidation type="list" errorStyle="warning" allowBlank="1" showInputMessage="1" showErrorMessage="1" sqref="C108" xr:uid="{00000000-0002-0000-0000-00000F000000}">
      <formula1>"ALPHA FXM SERIES,TRIPPLITE,'"</formula1>
    </dataValidation>
    <dataValidation type="list" allowBlank="1" showInputMessage="1" showErrorMessage="1" sqref="B108" xr:uid="{00000000-0002-0000-0000-000010000000}">
      <formula1>"UPS,'"</formula1>
    </dataValidation>
    <dataValidation type="list" allowBlank="1" showInputMessage="1" showErrorMessage="1" sqref="B109" xr:uid="{00000000-0002-0000-0000-000011000000}">
      <formula1>"MINI DC I/O 1,'"</formula1>
    </dataValidation>
    <dataValidation type="list" allowBlank="1" showInputMessage="1" showErrorMessage="1" sqref="B110:C110" xr:uid="{00000000-0002-0000-0000-000012000000}">
      <formula1>"MINI DC I/O 2,'"</formula1>
    </dataValidation>
    <dataValidation type="list" allowBlank="1" showInputMessage="1" showErrorMessage="1" sqref="B111:C111" xr:uid="{00000000-0002-0000-0000-000013000000}">
      <formula1>"MINI DC I/O 3,'"</formula1>
    </dataValidation>
    <dataValidation type="list" allowBlank="1" showInputMessage="1" showErrorMessage="1" sqref="B112:C112" xr:uid="{00000000-0002-0000-0000-000014000000}">
      <formula1>"MINI DC I/O 4,'"</formula1>
    </dataValidation>
    <dataValidation type="list" allowBlank="1" showInputMessage="1" showErrorMessage="1" sqref="B113:C113" xr:uid="{00000000-0002-0000-0000-000015000000}">
      <formula1>"MINI DC I/O 5,'"</formula1>
    </dataValidation>
    <dataValidation type="list" allowBlank="1" showInputMessage="1" showErrorMessage="1" sqref="B114:C114" xr:uid="{00000000-0002-0000-0000-000016000000}">
      <formula1>"MINI DC I/O 6,'"</formula1>
    </dataValidation>
    <dataValidation type="list" errorStyle="warning" allowBlank="1" showInputMessage="1" showErrorMessage="1" sqref="D26 D61 D96" xr:uid="{00000000-0002-0000-0000-000017000000}">
      <formula1>"1,2,3,4,5,6,7,8"</formula1>
    </dataValidation>
    <dataValidation type="list" errorStyle="warning" allowBlank="1" showInputMessage="1" showErrorMessage="1" sqref="D28 D63 D98" xr:uid="{00000000-0002-0000-0000-000018000000}">
      <formula1>"1,2,3,4,5,6,7,8,9,10"</formula1>
    </dataValidation>
    <dataValidation type="list" errorStyle="warning" allowBlank="1" showInputMessage="1" showErrorMessage="1" sqref="D29 D64 D99" xr:uid="{00000000-0002-0000-0000-000019000000}">
      <formula1>"NO,1,2,3,4,5,6,7,8,9,10"</formula1>
    </dataValidation>
    <dataValidation type="list" errorStyle="warning" allowBlank="1" showInputMessage="1" showErrorMessage="1" sqref="D35 D70 D105" xr:uid="{00000000-0002-0000-0000-00001A000000}">
      <formula1>"1,2"</formula1>
    </dataValidation>
    <dataValidation errorStyle="warning" allowBlank="1" showInputMessage="1" showErrorMessage="1" sqref="F29 F64 F99" xr:uid="{00000000-0002-0000-0000-00001B000000}"/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>Site ID: SCC #09
All 3 signs using 1 VFC for Multisign control.</Notes1>
    <Model_x0020_Number xmlns="60f23eb2-5cd4-4b04-9c2e-17a4528dea34">VF-2420-48X176-20-RGB Gen IV @1, VF-2420-48X208-20-RGB Gen IV @1, VF-2420-48X320-20-RGB Gen IV @1</Model_x0020_Number>
    <OrderProject_x0020_ID xmlns="60f23eb2-5cd4-4b04-9c2e-17a4528dea34">C28553</OrderProject_x0020_ID>
    <Rev xmlns="63c2c479-d606-4150-9495-4e4a0a1fffcf">00</Rev>
    <PartNum xmlns="63c2c479-d606-4150-9495-4e4a0a1fffcf" xsi:nil="true"/>
    <DocNumber xmlns="63c2c479-d606-4150-9495-4e4a0a1fffcf">DD4668522</DocNumb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D580ED-98A9-4462-BE52-60B2A59970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2DC8F35-134D-4F44-B91E-5B6C61A56D2C}">
  <ds:schemaRefs>
    <ds:schemaRef ds:uri="63c2c479-d606-4150-9495-4e4a0a1fffcf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  <ds:schemaRef ds:uri="60f23eb2-5cd4-4b04-9c2e-17a4528dea34"/>
    <ds:schemaRef ds:uri="http://schemas.microsoft.com/office/2006/metadata/properties"/>
    <ds:schemaRef ds:uri="http://schemas.microsoft.com/office/infopath/2007/PartnerControl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37F5A36-C594-4799-91C9-0F8AEF0D04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C28553 Laguardia Airport (LGA), Site Config, VF-2420-48X176 @1, VF-2420-48X208 @1, VF-2420-48X320 @1</dc:title>
  <dc:creator>Dan Muzzey</dc:creator>
  <cp:lastModifiedBy>Will Tucker</cp:lastModifiedBy>
  <cp:lastPrinted>2017-04-26T20:40:31Z</cp:lastPrinted>
  <dcterms:created xsi:type="dcterms:W3CDTF">2017-03-27T20:46:42Z</dcterms:created>
  <dcterms:modified xsi:type="dcterms:W3CDTF">2020-04-21T15:39:15Z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