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13_ncr:1_{759F8BFC-D14A-4D70-BCE6-695F3EE59B76}" xr6:coauthVersionLast="47" xr6:coauthVersionMax="47" xr10:uidLastSave="{F70A0B34-A6BD-4D8C-AEFB-D24CA1205F66}"/>
  <bookViews>
    <workbookView xWindow="-2892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F87" i="1"/>
  <c r="E87" i="1"/>
  <c r="D87" i="1"/>
  <c r="F38" i="1" l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5" authorId="0" shapeId="0" xr:uid="{9F708FBC-6461-43E8-970D-08CC574D36A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3" authorId="1" shapeId="0" xr:uid="{8DB150C1-29C2-4C43-AF92-9E1A7D0551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64" authorId="0" shapeId="0" xr:uid="{D016D020-49A5-4E43-A687-5D0CCA2F0F6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5" authorId="1" shapeId="0" xr:uid="{68778B10-217E-4C5B-BEA9-2C5ABEB7BEF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9" authorId="0" shapeId="0" xr:uid="{28855083-049C-44C7-93D7-421F0BD7727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6" authorId="0" shapeId="0" xr:uid="{EC1F1271-16D4-4A9C-AA5E-CAFF5738A6F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7" authorId="1" shapeId="0" xr:uid="{4A6E0E29-E875-4A64-93CC-E037B23C869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82" authorId="1" shapeId="0" xr:uid="{99CEEAD7-B6B5-466C-BA65-AD62FE73D3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<sst xmlns="http://schemas.openxmlformats.org/spreadsheetml/2006/main" count="272" uniqueCount="109">
  <si>
    <t>DD4668530</t>
  </si>
  <si>
    <t>C28553 Laguardia Airport (LGA), Site Config, VF-2420-48X176-20-RGB Gen IV @2</t>
  </si>
  <si>
    <t>Rev 00</t>
  </si>
  <si>
    <t>SYSTEM CONFIGURATION</t>
  </si>
  <si>
    <t>SIGN/S</t>
  </si>
  <si>
    <t>OPTION</t>
  </si>
  <si>
    <t>VALUE</t>
  </si>
  <si>
    <t>MODEL</t>
  </si>
  <si>
    <t>VF</t>
  </si>
  <si>
    <t>VFC #1
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</si>
  <si>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</si>
  <si>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</si>
  <si>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</si>
  <si>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</si>
  <si>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</si>
  <si>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</si>
  <si>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</si>
  <si>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</si>
  <si>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</si>
  <si>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</si>
  <si>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</si>
  <si>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</si>
  <si>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</si>
  <si>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</si>
  <si>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</si>
  <si>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</si>
  <si>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</si>
  <si>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</si>
  <si>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</si>
  <si>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</si>
  <si>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</si>
  <si>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</si>
  <si>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</si>
  <si>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</si>
  <si>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</si>
  <si>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</si>
  <si>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</si>
  <si>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</si>
  <si>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</si>
  <si>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</si>
  <si>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</si>
  <si>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</si>
  <si>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</si>
  <si>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</si>
  <si>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</si>
  <si>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</si>
  <si>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</si>
  <si>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</si>
  <si>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</si>
  <si>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</si>
  <si>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</si>
  <si>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</si>
  <si>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</si>
  <si>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</si>
  <si>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</si>
  <si>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</si>
  <si>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</si>
  <si>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</si>
  <si>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</si>
  <si>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</si>
  <si>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</si>
  <si>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</si>
  <si>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</si>
  <si>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</si>
  <si>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C28553 Laguardia Airport (LGA), Site Config, VM-1020-24X352-20-RGB @1</t>
  </si>
  <si>
    <t>VM</t>
  </si>
  <si>
    <t>VFC #2
1</t>
  </si>
  <si>
    <t>PERIPHERAL CONFIGURATION - GUIDED SETUP</t>
  </si>
  <si>
    <t>DC I/O</t>
  </si>
  <si>
    <t>VCB II Retro</t>
  </si>
  <si>
    <t>CONNECT TO MODULE - NO</t>
  </si>
  <si>
    <t>POWER SYSTEM</t>
  </si>
  <si>
    <t>PS Redundancy Board</t>
  </si>
  <si>
    <t>ER-5028068</t>
  </si>
  <si>
    <t>Reference Drawings</t>
  </si>
  <si>
    <t>VM-1020 Drawings:</t>
  </si>
  <si>
    <t>Schematic, VM-1020, AC, Redundancy, 20mm, 24H, 352W</t>
  </si>
  <si>
    <t>DWG-4065222</t>
  </si>
  <si>
    <t>Shop Drawing, VM-1020-24x352-20-RGB, with Z-Brackets</t>
  </si>
  <si>
    <t>DWG-4614396</t>
  </si>
  <si>
    <t>Schematic, VM-1020, Fan Detail</t>
  </si>
  <si>
    <t>DWG-4636940</t>
  </si>
  <si>
    <t>Schematic, Signal, VM-1020, 1 Surge</t>
  </si>
  <si>
    <t>DWG-4647302</t>
  </si>
  <si>
    <t>Site Riser, 3 Signs, 1 Traffic Cabinet, 120/240 VAC, Multisign</t>
  </si>
  <si>
    <t>DWG-4653376</t>
  </si>
  <si>
    <t>Traffic Cabinet Drawings:</t>
  </si>
  <si>
    <t>Signal Schematic, Traffic Cabinet, VFC, Door Open Detection, 4 Door</t>
  </si>
  <si>
    <t>DWG-3057276</t>
  </si>
  <si>
    <t>Schematic, 332D Traffic Cabinet, Door Switch and Light, 4 Door</t>
  </si>
  <si>
    <t>DWG-3160815</t>
  </si>
  <si>
    <t>Shop Drawing, Traffic Cabinet, 332D, Aluminum, CUPS, 2 VFC</t>
  </si>
  <si>
    <t>DWG-4585762</t>
  </si>
  <si>
    <t>Schematic, CUPS, Battery Interconnect, 1 String, Outlet</t>
  </si>
  <si>
    <t>DWG-4728325</t>
  </si>
  <si>
    <t>Schematic, Traffic Cabinet, 332D, 120 VAC, 4-5 Signs, CUPS-25A</t>
  </si>
  <si>
    <t>DWG-4731745</t>
  </si>
  <si>
    <t>Final Assembly, TC, 332D, Ground Mount, Aluminum, CUPS, 2 VFC</t>
  </si>
  <si>
    <t>DWG-4743001</t>
  </si>
  <si>
    <t>Schematic, TC, 332D, 120 VAC, 3 Signs, CUPS-25A</t>
  </si>
  <si>
    <t>DWG-4954920</t>
  </si>
  <si>
    <t>Final Assembly, TC, 332D, Ground Mt, Aluminum, CUPS, 2 VFC, LIE Breaker</t>
  </si>
  <si>
    <t>DWG-4956268</t>
  </si>
  <si>
    <t>Laptop Interface Enclosure Mechanical Drawings:</t>
  </si>
  <si>
    <t>Schematic, Signal, LIE with Auxiliary Control Panel</t>
  </si>
  <si>
    <t>DWG-3197685</t>
  </si>
  <si>
    <t>Final Assembly, LIE, ACP, Outlet, Fiber Patch Panel</t>
  </si>
  <si>
    <t>DWG-4080191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</si>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</sst>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4" xfId="0" quotePrefix="1" applyBorder="1"/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6" xfId="0" quotePrefix="1" applyBorder="1"/>
    <xf numFmtId="0" fontId="0" fillId="0" borderId="27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4" xfId="0" applyFont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8" xfId="0" quotePrefix="1" applyBorder="1"/>
    <xf numFmtId="0" fontId="0" fillId="0" borderId="44" xfId="0" quotePrefix="1" applyBorder="1" applyAlignment="1">
      <alignment horizontal="left"/>
    </xf>
    <xf numFmtId="0" fontId="0" fillId="0" borderId="45" xfId="0" quotePrefix="1" applyBorder="1"/>
    <xf numFmtId="0" fontId="0" fillId="0" borderId="42" xfId="0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2" xfId="0" quotePrefix="1" applyBorder="1"/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9" xfId="0" quotePrefix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22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74" t="s">
        <v>1</v>
      </c>
      <c r="E1" s="74"/>
      <c r="F1" s="74"/>
      <c r="G1" s="8" t="s">
        <v>2</v>
      </c>
    </row>
    <row r="2" spans="2:7">
      <c r="B2" s="35" t="s">
        <v>3</v>
      </c>
      <c r="C2" s="36"/>
      <c r="D2" s="36"/>
      <c r="E2" s="36"/>
      <c r="F2" s="36"/>
      <c r="G2" s="37" t="s">
        <v>4</v>
      </c>
    </row>
    <row r="3" spans="2:7" ht="15.75" thickBot="1">
      <c r="B3" s="73" t="s">
        <v>5</v>
      </c>
      <c r="C3" s="74"/>
      <c r="D3" s="75" t="s">
        <v>6</v>
      </c>
      <c r="E3" s="76"/>
      <c r="F3" s="76"/>
      <c r="G3" s="68"/>
    </row>
    <row r="4" spans="2:7">
      <c r="B4" s="77" t="s">
        <v>7</v>
      </c>
      <c r="C4" s="78"/>
      <c r="D4" s="86" t="s">
        <v>8</v>
      </c>
      <c r="E4" s="86"/>
      <c r="F4" s="86"/>
      <c r="G4" s="37" t="s">
        <v>9</v>
      </c>
    </row>
    <row r="5" spans="2:7">
      <c r="B5" s="79" t="s">
        <v>10</v>
      </c>
      <c r="C5" s="80"/>
      <c r="D5" s="62" t="s">
        <v>11</v>
      </c>
      <c r="E5" s="62"/>
      <c r="F5" s="62"/>
      <c r="G5" s="38"/>
    </row>
    <row r="6" spans="2:7">
      <c r="B6" s="64" t="s">
        <v>12</v>
      </c>
      <c r="C6" s="20" t="s">
        <v>13</v>
      </c>
      <c r="D6" s="62" t="s">
        <v>14</v>
      </c>
      <c r="E6" s="62"/>
      <c r="F6" s="62"/>
      <c r="G6" s="38"/>
    </row>
    <row r="7" spans="2:7">
      <c r="B7" s="64"/>
      <c r="C7" s="20" t="s">
        <v>15</v>
      </c>
      <c r="D7" s="62" t="s">
        <v>16</v>
      </c>
      <c r="E7" s="62"/>
      <c r="F7" s="62"/>
      <c r="G7" s="38"/>
    </row>
    <row r="8" spans="2:7">
      <c r="B8" s="64"/>
      <c r="C8" s="20" t="s">
        <v>17</v>
      </c>
      <c r="D8" s="62" t="s">
        <v>18</v>
      </c>
      <c r="E8" s="62"/>
      <c r="F8" s="62"/>
      <c r="G8" s="38"/>
    </row>
    <row r="9" spans="2:7">
      <c r="B9" s="64"/>
      <c r="C9" s="20" t="s">
        <v>19</v>
      </c>
      <c r="D9" s="65">
        <v>20</v>
      </c>
      <c r="E9" s="65"/>
      <c r="F9" s="65"/>
      <c r="G9" s="38"/>
    </row>
    <row r="10" spans="2:7">
      <c r="B10" s="67" t="s">
        <v>20</v>
      </c>
      <c r="C10" s="62"/>
      <c r="D10" s="65">
        <v>48</v>
      </c>
      <c r="E10" s="65"/>
      <c r="F10" s="65"/>
      <c r="G10" s="38"/>
    </row>
    <row r="11" spans="2:7">
      <c r="B11" s="67" t="s">
        <v>21</v>
      </c>
      <c r="C11" s="62"/>
      <c r="D11" s="65">
        <v>176</v>
      </c>
      <c r="E11" s="65"/>
      <c r="F11" s="65"/>
      <c r="G11" s="38"/>
    </row>
    <row r="12" spans="2:7">
      <c r="B12" s="67" t="s">
        <v>22</v>
      </c>
      <c r="C12" s="62"/>
      <c r="D12" s="62" t="s">
        <v>23</v>
      </c>
      <c r="E12" s="62"/>
      <c r="F12" s="62"/>
      <c r="G12" s="38"/>
    </row>
    <row r="13" spans="2:7">
      <c r="B13" s="67" t="s">
        <v>24</v>
      </c>
      <c r="C13" s="62"/>
      <c r="D13" s="65">
        <v>1</v>
      </c>
      <c r="E13" s="65"/>
      <c r="F13" s="65"/>
      <c r="G13" s="38"/>
    </row>
    <row r="14" spans="2:7" ht="15.75" thickBot="1">
      <c r="B14" s="45" t="s">
        <v>25</v>
      </c>
      <c r="C14" s="46"/>
      <c r="D14" s="47" t="s">
        <v>26</v>
      </c>
      <c r="E14" s="47"/>
      <c r="F14" s="47"/>
      <c r="G14" s="39"/>
    </row>
    <row r="15" spans="2:7" ht="15.75" thickBot="1"/>
    <row r="16" spans="2:7" ht="15" customHeight="1">
      <c r="B16" s="35" t="s">
        <v>27</v>
      </c>
      <c r="C16" s="36"/>
      <c r="D16" s="36"/>
      <c r="E16" s="36"/>
      <c r="F16" s="48"/>
      <c r="G16" s="37" t="s">
        <v>9</v>
      </c>
    </row>
    <row r="17" spans="2:7">
      <c r="B17" s="84" t="s">
        <v>5</v>
      </c>
      <c r="C17" s="85"/>
      <c r="D17" s="14" t="s">
        <v>6</v>
      </c>
      <c r="E17" s="14" t="s">
        <v>28</v>
      </c>
      <c r="F17" s="14" t="s">
        <v>29</v>
      </c>
      <c r="G17" s="81"/>
    </row>
    <row r="18" spans="2:7">
      <c r="B18" s="79" t="s">
        <v>30</v>
      </c>
      <c r="C18" s="80"/>
      <c r="D18" s="20" t="s">
        <v>31</v>
      </c>
      <c r="E18" s="20" t="s">
        <v>32</v>
      </c>
      <c r="F18" s="20" t="s">
        <v>33</v>
      </c>
      <c r="G18" s="81"/>
    </row>
    <row r="19" spans="2:7">
      <c r="B19" s="79" t="s">
        <v>30</v>
      </c>
      <c r="C19" s="80"/>
      <c r="D19" s="20" t="s">
        <v>11</v>
      </c>
      <c r="E19" s="20" t="s">
        <v>32</v>
      </c>
      <c r="F19" s="20" t="s">
        <v>33</v>
      </c>
      <c r="G19" s="81"/>
    </row>
    <row r="20" spans="2:7">
      <c r="B20" s="79" t="s">
        <v>30</v>
      </c>
      <c r="C20" s="80"/>
      <c r="D20" s="20" t="s">
        <v>34</v>
      </c>
      <c r="E20" s="20" t="s">
        <v>32</v>
      </c>
      <c r="F20" s="20" t="s">
        <v>33</v>
      </c>
      <c r="G20" s="81"/>
    </row>
    <row r="21" spans="2:7">
      <c r="B21" s="79" t="s">
        <v>30</v>
      </c>
      <c r="C21" s="80"/>
      <c r="D21" s="20" t="s">
        <v>35</v>
      </c>
      <c r="E21" s="20" t="s">
        <v>32</v>
      </c>
      <c r="F21" s="20" t="s">
        <v>33</v>
      </c>
      <c r="G21" s="81"/>
    </row>
    <row r="22" spans="2:7">
      <c r="B22" s="79" t="s">
        <v>36</v>
      </c>
      <c r="C22" s="80"/>
      <c r="D22" s="20" t="s">
        <v>37</v>
      </c>
      <c r="E22" s="20" t="s">
        <v>32</v>
      </c>
      <c r="F22" s="20" t="s">
        <v>33</v>
      </c>
      <c r="G22" s="81"/>
    </row>
    <row r="23" spans="2:7">
      <c r="B23" s="79" t="s">
        <v>36</v>
      </c>
      <c r="C23" s="80"/>
      <c r="D23" s="20" t="s">
        <v>38</v>
      </c>
      <c r="E23" s="20" t="s">
        <v>32</v>
      </c>
      <c r="F23" s="20" t="s">
        <v>33</v>
      </c>
      <c r="G23" s="81"/>
    </row>
    <row r="24" spans="2:7">
      <c r="B24" s="79" t="s">
        <v>36</v>
      </c>
      <c r="C24" s="80"/>
      <c r="D24" s="20" t="s">
        <v>12</v>
      </c>
      <c r="E24" s="20" t="s">
        <v>32</v>
      </c>
      <c r="F24" s="20" t="s">
        <v>33</v>
      </c>
      <c r="G24" s="81"/>
    </row>
    <row r="25" spans="2:7">
      <c r="B25" s="79" t="s">
        <v>39</v>
      </c>
      <c r="C25" s="80"/>
      <c r="D25" s="20" t="s">
        <v>38</v>
      </c>
      <c r="E25" s="20" t="s">
        <v>32</v>
      </c>
      <c r="F25" s="20" t="s">
        <v>33</v>
      </c>
      <c r="G25" s="81"/>
    </row>
    <row r="26" spans="2:7">
      <c r="B26" s="79" t="s">
        <v>40</v>
      </c>
      <c r="C26" s="80"/>
      <c r="D26" s="16">
        <v>2</v>
      </c>
      <c r="E26" s="16" t="s">
        <v>41</v>
      </c>
      <c r="F26" s="20" t="s">
        <v>33</v>
      </c>
      <c r="G26" s="81"/>
    </row>
    <row r="27" spans="2:7">
      <c r="B27" s="79" t="s">
        <v>42</v>
      </c>
      <c r="C27" s="80"/>
      <c r="D27" s="16">
        <v>1</v>
      </c>
      <c r="E27" s="16" t="s">
        <v>41</v>
      </c>
      <c r="F27" s="17" t="s">
        <v>41</v>
      </c>
      <c r="G27" s="81"/>
    </row>
    <row r="28" spans="2:7">
      <c r="B28" s="79" t="s">
        <v>43</v>
      </c>
      <c r="C28" s="80"/>
      <c r="D28" s="16">
        <v>4</v>
      </c>
      <c r="E28" s="16" t="s">
        <v>41</v>
      </c>
      <c r="F28" s="17" t="s">
        <v>41</v>
      </c>
      <c r="G28" s="81"/>
    </row>
    <row r="29" spans="2:7">
      <c r="B29" s="79" t="s">
        <v>44</v>
      </c>
      <c r="C29" s="80"/>
      <c r="D29" s="21" t="s">
        <v>45</v>
      </c>
      <c r="E29" s="16" t="s">
        <v>41</v>
      </c>
      <c r="F29" s="17" t="s">
        <v>41</v>
      </c>
      <c r="G29" s="81"/>
    </row>
    <row r="30" spans="2:7">
      <c r="B30" s="79" t="s">
        <v>46</v>
      </c>
      <c r="C30" s="80"/>
      <c r="D30" s="21" t="s">
        <v>45</v>
      </c>
      <c r="E30" s="16" t="s">
        <v>41</v>
      </c>
      <c r="F30" s="17" t="s">
        <v>41</v>
      </c>
      <c r="G30" s="81"/>
    </row>
    <row r="31" spans="2:7">
      <c r="B31" s="79" t="s">
        <v>47</v>
      </c>
      <c r="C31" s="80"/>
      <c r="D31" s="21" t="s">
        <v>45</v>
      </c>
      <c r="E31" s="16" t="s">
        <v>41</v>
      </c>
      <c r="F31" s="17" t="s">
        <v>41</v>
      </c>
      <c r="G31" s="81"/>
    </row>
    <row r="32" spans="2:7">
      <c r="B32" s="22" t="s">
        <v>48</v>
      </c>
      <c r="C32" s="23"/>
      <c r="D32" s="21" t="s">
        <v>45</v>
      </c>
      <c r="E32" s="16" t="s">
        <v>41</v>
      </c>
      <c r="F32" s="17" t="s">
        <v>41</v>
      </c>
      <c r="G32" s="81"/>
    </row>
    <row r="33" spans="2:7">
      <c r="B33" s="79" t="s">
        <v>49</v>
      </c>
      <c r="C33" s="80"/>
      <c r="D33" s="21" t="s">
        <v>50</v>
      </c>
      <c r="E33" s="16" t="s">
        <v>41</v>
      </c>
      <c r="F33" s="17" t="s">
        <v>41</v>
      </c>
      <c r="G33" s="81"/>
    </row>
    <row r="34" spans="2:7">
      <c r="B34" s="79" t="s">
        <v>51</v>
      </c>
      <c r="C34" s="80"/>
      <c r="D34" s="16">
        <v>0</v>
      </c>
      <c r="E34" s="16" t="s">
        <v>41</v>
      </c>
      <c r="F34" s="17" t="s">
        <v>41</v>
      </c>
      <c r="G34" s="81"/>
    </row>
    <row r="35" spans="2:7" ht="15.75" thickBot="1">
      <c r="B35" s="82" t="s">
        <v>52</v>
      </c>
      <c r="C35" s="83"/>
      <c r="D35" s="13">
        <v>1</v>
      </c>
      <c r="E35" s="13" t="s">
        <v>41</v>
      </c>
      <c r="F35" s="15" t="s">
        <v>41</v>
      </c>
      <c r="G35" s="68"/>
    </row>
    <row r="36" spans="2:7">
      <c r="B36" s="35" t="s">
        <v>53</v>
      </c>
      <c r="C36" s="36"/>
      <c r="D36" s="36"/>
      <c r="E36" s="36"/>
      <c r="F36" s="48"/>
      <c r="G36" s="37" t="s">
        <v>9</v>
      </c>
    </row>
    <row r="37" spans="2:7">
      <c r="B37" s="49" t="s">
        <v>54</v>
      </c>
      <c r="C37" s="50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38"/>
    </row>
    <row r="38" spans="2:7">
      <c r="B38" s="19" t="s">
        <v>55</v>
      </c>
      <c r="C38" s="18" t="s">
        <v>56</v>
      </c>
      <c r="D38" s="16" t="s">
        <v>57</v>
      </c>
      <c r="E38" s="16" t="s">
        <v>41</v>
      </c>
      <c r="F38" s="17" t="str">
        <f>IF(B38="UPS","AUXILARY","N/A")</f>
        <v>AUXILARY</v>
      </c>
      <c r="G38" s="38"/>
    </row>
    <row r="39" spans="2:7" hidden="1">
      <c r="B39" s="51"/>
      <c r="C39" s="44"/>
      <c r="D39" s="16" t="s">
        <v>41</v>
      </c>
      <c r="E39" s="16" t="s">
        <v>41</v>
      </c>
      <c r="F39" s="17" t="str">
        <f>IF(B39="MINI DC I/O 1","ON DISPLAY INTERFACE","N/A")</f>
        <v>N/A</v>
      </c>
      <c r="G39" s="38"/>
    </row>
    <row r="40" spans="2:7" hidden="1">
      <c r="B40" s="51"/>
      <c r="C40" s="44"/>
      <c r="D40" s="16" t="s">
        <v>41</v>
      </c>
      <c r="E40" s="16" t="s">
        <v>41</v>
      </c>
      <c r="F40" s="17" t="str">
        <f>IF(B40="MINI DC I/O 2","ON DISPLAY INTERFACE","N/A")</f>
        <v>N/A</v>
      </c>
      <c r="G40" s="38"/>
    </row>
    <row r="41" spans="2:7" hidden="1">
      <c r="B41" s="51"/>
      <c r="C41" s="44"/>
      <c r="D41" s="16" t="s">
        <v>41</v>
      </c>
      <c r="E41" s="16" t="s">
        <v>41</v>
      </c>
      <c r="F41" s="17" t="str">
        <f>IF(B41="MINI DC I/O 3","ON DISPLAY INTERFACE","N/A")</f>
        <v>N/A</v>
      </c>
      <c r="G41" s="38"/>
    </row>
    <row r="42" spans="2:7" hidden="1">
      <c r="B42" s="51" t="s">
        <v>58</v>
      </c>
      <c r="C42" s="44"/>
      <c r="D42" s="16" t="s">
        <v>41</v>
      </c>
      <c r="E42" s="16" t="s">
        <v>41</v>
      </c>
      <c r="F42" s="17" t="str">
        <f>IF(B42="MINI DC I/O 4","ON DISPLAY INTERFACE","N/A")</f>
        <v>N/A</v>
      </c>
      <c r="G42" s="38"/>
    </row>
    <row r="43" spans="2:7" hidden="1">
      <c r="B43" s="51" t="s">
        <v>58</v>
      </c>
      <c r="C43" s="44"/>
      <c r="D43" s="16" t="s">
        <v>41</v>
      </c>
      <c r="E43" s="16" t="s">
        <v>41</v>
      </c>
      <c r="F43" s="17" t="str">
        <f>IF(B43="MINI DC I/O 5","ON DISPLAY INTERFACE","N/A")</f>
        <v>N/A</v>
      </c>
      <c r="G43" s="38"/>
    </row>
    <row r="44" spans="2:7" ht="15.75" thickBot="1">
      <c r="B44" s="52" t="s">
        <v>58</v>
      </c>
      <c r="C44" s="53"/>
      <c r="D44" s="13"/>
      <c r="E44" s="13"/>
      <c r="F44" s="15"/>
      <c r="G44" s="39"/>
    </row>
    <row r="45" spans="2:7" ht="15.75" thickBot="1">
      <c r="C45" s="12"/>
      <c r="D45" s="12"/>
      <c r="E45" s="11"/>
      <c r="F45" s="4"/>
      <c r="G45" s="8"/>
    </row>
    <row r="46" spans="2:7">
      <c r="B46" s="35" t="s">
        <v>59</v>
      </c>
      <c r="C46" s="36"/>
      <c r="D46" s="36"/>
      <c r="E46" s="36"/>
      <c r="F46" s="36"/>
      <c r="G46" s="70"/>
    </row>
    <row r="47" spans="2:7">
      <c r="B47" s="40" t="s">
        <v>60</v>
      </c>
      <c r="C47" s="41"/>
      <c r="D47" s="42"/>
      <c r="E47" s="43" t="s">
        <v>61</v>
      </c>
      <c r="F47" s="44"/>
      <c r="G47" s="71"/>
    </row>
    <row r="48" spans="2:7">
      <c r="B48" s="67" t="s">
        <v>62</v>
      </c>
      <c r="C48" s="62"/>
      <c r="D48" s="62"/>
      <c r="E48" s="65" t="s">
        <v>61</v>
      </c>
      <c r="F48" s="65"/>
      <c r="G48" s="71"/>
    </row>
    <row r="49" spans="2:7" ht="15.75" thickBot="1">
      <c r="B49" s="45" t="s">
        <v>63</v>
      </c>
      <c r="C49" s="46"/>
      <c r="D49" s="46"/>
      <c r="E49" s="47" t="s">
        <v>61</v>
      </c>
      <c r="F49" s="47"/>
      <c r="G49" s="72"/>
    </row>
    <row r="50" spans="2:7">
      <c r="C50" s="12"/>
      <c r="D50" s="12"/>
      <c r="E50" s="11"/>
      <c r="F50" s="4"/>
      <c r="G50" s="8"/>
    </row>
    <row r="51" spans="2:7">
      <c r="C51" s="12"/>
      <c r="D51" s="12"/>
      <c r="E51" s="11"/>
      <c r="F51" s="4"/>
      <c r="G51" s="8"/>
    </row>
    <row r="52" spans="2:7" ht="15.75" thickBot="1">
      <c r="B52" t="s">
        <v>0</v>
      </c>
      <c r="D52" s="74" t="s">
        <v>64</v>
      </c>
      <c r="E52" s="74"/>
      <c r="F52" s="74"/>
      <c r="G52" t="s">
        <v>2</v>
      </c>
    </row>
    <row r="53" spans="2:7" ht="15.75" thickBot="1">
      <c r="B53" s="35" t="s">
        <v>3</v>
      </c>
      <c r="C53" s="36"/>
      <c r="D53" s="36"/>
      <c r="E53" s="36"/>
      <c r="F53" s="48"/>
      <c r="G53" s="37" t="s">
        <v>4</v>
      </c>
    </row>
    <row r="54" spans="2:7" ht="15.75" thickBot="1">
      <c r="B54" s="60" t="s">
        <v>5</v>
      </c>
      <c r="C54" s="61"/>
      <c r="D54" s="61" t="s">
        <v>6</v>
      </c>
      <c r="E54" s="61"/>
      <c r="F54" s="69"/>
      <c r="G54" s="68"/>
    </row>
    <row r="55" spans="2:7">
      <c r="B55" s="67" t="s">
        <v>7</v>
      </c>
      <c r="C55" s="62"/>
      <c r="D55" s="62" t="s">
        <v>65</v>
      </c>
      <c r="E55" s="62"/>
      <c r="F55" s="63"/>
      <c r="G55" s="37" t="s">
        <v>66</v>
      </c>
    </row>
    <row r="56" spans="2:7">
      <c r="B56" s="67" t="s">
        <v>10</v>
      </c>
      <c r="C56" s="62"/>
      <c r="D56" s="62" t="s">
        <v>11</v>
      </c>
      <c r="E56" s="62"/>
      <c r="F56" s="63"/>
      <c r="G56" s="38"/>
    </row>
    <row r="57" spans="2:7">
      <c r="B57" s="64" t="s">
        <v>12</v>
      </c>
      <c r="C57" s="20" t="s">
        <v>13</v>
      </c>
      <c r="D57" s="62" t="s">
        <v>14</v>
      </c>
      <c r="E57" s="62"/>
      <c r="F57" s="63"/>
      <c r="G57" s="38"/>
    </row>
    <row r="58" spans="2:7">
      <c r="B58" s="64"/>
      <c r="C58" s="20" t="s">
        <v>15</v>
      </c>
      <c r="D58" s="62" t="s">
        <v>16</v>
      </c>
      <c r="E58" s="62"/>
      <c r="F58" s="63"/>
      <c r="G58" s="38"/>
    </row>
    <row r="59" spans="2:7">
      <c r="B59" s="64"/>
      <c r="C59" s="20" t="s">
        <v>17</v>
      </c>
      <c r="D59" s="62" t="s">
        <v>18</v>
      </c>
      <c r="E59" s="62"/>
      <c r="F59" s="63"/>
      <c r="G59" s="38"/>
    </row>
    <row r="60" spans="2:7">
      <c r="B60" s="64"/>
      <c r="C60" s="20" t="s">
        <v>19</v>
      </c>
      <c r="D60" s="65">
        <v>20</v>
      </c>
      <c r="E60" s="65"/>
      <c r="F60" s="66"/>
      <c r="G60" s="38"/>
    </row>
    <row r="61" spans="2:7">
      <c r="B61" s="67" t="s">
        <v>20</v>
      </c>
      <c r="C61" s="62"/>
      <c r="D61" s="65">
        <v>24</v>
      </c>
      <c r="E61" s="65"/>
      <c r="F61" s="66"/>
      <c r="G61" s="38"/>
    </row>
    <row r="62" spans="2:7">
      <c r="B62" s="67" t="s">
        <v>21</v>
      </c>
      <c r="C62" s="62"/>
      <c r="D62" s="65">
        <v>352</v>
      </c>
      <c r="E62" s="65"/>
      <c r="F62" s="66"/>
      <c r="G62" s="38"/>
    </row>
    <row r="63" spans="2:7">
      <c r="B63" s="67" t="s">
        <v>22</v>
      </c>
      <c r="C63" s="62"/>
      <c r="D63" s="62" t="s">
        <v>23</v>
      </c>
      <c r="E63" s="62"/>
      <c r="F63" s="63"/>
      <c r="G63" s="38"/>
    </row>
    <row r="64" spans="2:7">
      <c r="B64" s="67" t="s">
        <v>24</v>
      </c>
      <c r="C64" s="62"/>
      <c r="D64" s="65">
        <v>1</v>
      </c>
      <c r="E64" s="65"/>
      <c r="F64" s="66"/>
      <c r="G64" s="38"/>
    </row>
    <row r="65" spans="2:7" ht="15.75" thickBot="1">
      <c r="B65" s="45" t="s">
        <v>25</v>
      </c>
      <c r="C65" s="46"/>
      <c r="D65" s="47" t="s">
        <v>26</v>
      </c>
      <c r="E65" s="47"/>
      <c r="F65" s="54"/>
      <c r="G65" s="39"/>
    </row>
    <row r="66" spans="2:7" ht="15.75" thickBot="1"/>
    <row r="67" spans="2:7" ht="15.75" thickBot="1">
      <c r="B67" s="55" t="s">
        <v>67</v>
      </c>
      <c r="C67" s="56"/>
      <c r="D67" s="56"/>
      <c r="E67" s="56"/>
      <c r="F67" s="57"/>
      <c r="G67" s="58" t="s">
        <v>66</v>
      </c>
    </row>
    <row r="68" spans="2:7">
      <c r="B68" s="60" t="s">
        <v>5</v>
      </c>
      <c r="C68" s="61"/>
      <c r="D68" s="25" t="s">
        <v>6</v>
      </c>
      <c r="E68" s="25" t="s">
        <v>28</v>
      </c>
      <c r="F68" s="26" t="s">
        <v>29</v>
      </c>
      <c r="G68" s="59"/>
    </row>
    <row r="69" spans="2:7">
      <c r="B69" s="67" t="s">
        <v>30</v>
      </c>
      <c r="C69" s="62"/>
      <c r="D69" s="20" t="s">
        <v>35</v>
      </c>
      <c r="E69" s="20" t="s">
        <v>32</v>
      </c>
      <c r="F69" s="27" t="s">
        <v>33</v>
      </c>
      <c r="G69" s="59"/>
    </row>
    <row r="70" spans="2:7">
      <c r="B70" s="67" t="s">
        <v>36</v>
      </c>
      <c r="C70" s="62"/>
      <c r="D70" s="20" t="s">
        <v>12</v>
      </c>
      <c r="E70" s="20" t="s">
        <v>32</v>
      </c>
      <c r="F70" s="27" t="s">
        <v>33</v>
      </c>
      <c r="G70" s="59"/>
    </row>
    <row r="71" spans="2:7">
      <c r="B71" s="67" t="s">
        <v>39</v>
      </c>
      <c r="C71" s="62"/>
      <c r="D71" s="20" t="s">
        <v>45</v>
      </c>
      <c r="E71" s="17" t="s">
        <v>41</v>
      </c>
      <c r="F71" s="28" t="s">
        <v>41</v>
      </c>
      <c r="G71" s="59"/>
    </row>
    <row r="72" spans="2:7">
      <c r="B72" s="67" t="s">
        <v>40</v>
      </c>
      <c r="C72" s="62"/>
      <c r="D72" s="16" t="s">
        <v>45</v>
      </c>
      <c r="E72" s="16" t="s">
        <v>41</v>
      </c>
      <c r="F72" s="28"/>
      <c r="G72" s="59"/>
    </row>
    <row r="73" spans="2:7">
      <c r="B73" s="67" t="s">
        <v>68</v>
      </c>
      <c r="C73" s="62"/>
      <c r="D73" s="16" t="s">
        <v>45</v>
      </c>
      <c r="E73" s="16"/>
      <c r="F73" s="27"/>
      <c r="G73" s="59"/>
    </row>
    <row r="74" spans="2:7">
      <c r="B74" s="67" t="s">
        <v>69</v>
      </c>
      <c r="C74" s="62"/>
      <c r="D74" s="16" t="s">
        <v>45</v>
      </c>
      <c r="E74" s="16"/>
      <c r="F74" s="27"/>
      <c r="G74" s="59"/>
    </row>
    <row r="75" spans="2:7">
      <c r="B75" s="67" t="s">
        <v>42</v>
      </c>
      <c r="C75" s="62"/>
      <c r="D75" s="16">
        <v>1</v>
      </c>
      <c r="E75" s="16" t="s">
        <v>41</v>
      </c>
      <c r="F75" s="28" t="s">
        <v>70</v>
      </c>
      <c r="G75" s="59"/>
    </row>
    <row r="76" spans="2:7">
      <c r="B76" s="67" t="s">
        <v>44</v>
      </c>
      <c r="C76" s="62"/>
      <c r="D76" s="16" t="s">
        <v>45</v>
      </c>
      <c r="E76" s="16" t="s">
        <v>41</v>
      </c>
      <c r="F76" s="28"/>
      <c r="G76" s="59"/>
    </row>
    <row r="77" spans="2:7">
      <c r="B77" s="67" t="s">
        <v>43</v>
      </c>
      <c r="C77" s="62"/>
      <c r="D77" s="16" t="s">
        <v>45</v>
      </c>
      <c r="E77" s="16" t="s">
        <v>41</v>
      </c>
      <c r="F77" s="28" t="s">
        <v>41</v>
      </c>
      <c r="G77" s="59"/>
    </row>
    <row r="78" spans="2:7">
      <c r="B78" s="67" t="s">
        <v>46</v>
      </c>
      <c r="C78" s="62"/>
      <c r="D78" s="21" t="s">
        <v>45</v>
      </c>
      <c r="E78" s="16" t="s">
        <v>41</v>
      </c>
      <c r="F78" s="28" t="s">
        <v>41</v>
      </c>
      <c r="G78" s="59"/>
    </row>
    <row r="79" spans="2:7">
      <c r="B79" s="67" t="s">
        <v>47</v>
      </c>
      <c r="C79" s="62"/>
      <c r="D79" s="21" t="s">
        <v>45</v>
      </c>
      <c r="E79" s="16" t="s">
        <v>41</v>
      </c>
      <c r="F79" s="28" t="s">
        <v>41</v>
      </c>
      <c r="G79" s="59"/>
    </row>
    <row r="80" spans="2:7">
      <c r="B80" s="67" t="s">
        <v>48</v>
      </c>
      <c r="C80" s="62"/>
      <c r="D80" s="21" t="s">
        <v>45</v>
      </c>
      <c r="E80" s="16" t="s">
        <v>41</v>
      </c>
      <c r="F80" s="28" t="s">
        <v>41</v>
      </c>
      <c r="G80" s="59"/>
    </row>
    <row r="81" spans="2:7">
      <c r="B81" s="67" t="s">
        <v>49</v>
      </c>
      <c r="C81" s="62"/>
      <c r="D81" s="21" t="s">
        <v>50</v>
      </c>
      <c r="E81" s="16" t="s">
        <v>41</v>
      </c>
      <c r="F81" s="28" t="s">
        <v>41</v>
      </c>
      <c r="G81" s="59"/>
    </row>
    <row r="82" spans="2:7">
      <c r="B82" s="67" t="s">
        <v>51</v>
      </c>
      <c r="C82" s="62"/>
      <c r="D82" s="16" t="s">
        <v>45</v>
      </c>
      <c r="E82" s="16" t="s">
        <v>41</v>
      </c>
      <c r="F82" s="28" t="s">
        <v>41</v>
      </c>
      <c r="G82" s="59"/>
    </row>
    <row r="83" spans="2:7">
      <c r="B83" s="67" t="s">
        <v>52</v>
      </c>
      <c r="C83" s="62"/>
      <c r="D83" s="16">
        <v>1</v>
      </c>
      <c r="E83" s="16" t="s">
        <v>41</v>
      </c>
      <c r="F83" s="28" t="s">
        <v>41</v>
      </c>
      <c r="G83" s="59"/>
    </row>
    <row r="84" spans="2:7" ht="15.75" thickBot="1">
      <c r="B84" s="87" t="s">
        <v>71</v>
      </c>
      <c r="C84" s="88"/>
      <c r="D84" s="29" t="s">
        <v>72</v>
      </c>
      <c r="E84" s="29"/>
      <c r="F84" s="30"/>
      <c r="G84" s="59"/>
    </row>
    <row r="85" spans="2:7" ht="15.75" thickBot="1">
      <c r="B85" s="31"/>
      <c r="C85" s="31"/>
      <c r="D85" s="32"/>
      <c r="E85" s="32"/>
      <c r="F85" s="33"/>
      <c r="G85" s="34"/>
    </row>
    <row r="86" spans="2:7">
      <c r="B86" s="35" t="s">
        <v>53</v>
      </c>
      <c r="C86" s="36"/>
      <c r="D86" s="36"/>
      <c r="E86" s="36"/>
      <c r="F86" s="48"/>
      <c r="G86" s="37" t="s">
        <v>66</v>
      </c>
    </row>
    <row r="87" spans="2:7" hidden="1">
      <c r="B87" s="49"/>
      <c r="C87" s="50"/>
      <c r="D87" s="16" t="str">
        <f>IF(B87="DOOR SWITCH 2 (TC)",1,"N/A")</f>
        <v>N/A</v>
      </c>
      <c r="E87" s="16" t="str">
        <f>IF(B87="DOOR SWITCH 2 (TC)",1,"N/A")</f>
        <v>N/A</v>
      </c>
      <c r="F87" s="17" t="str">
        <f>IF(B87="DOOR SWITCH 2 (TC)","VIP 1","N/A")</f>
        <v>N/A</v>
      </c>
      <c r="G87" s="38"/>
    </row>
    <row r="88" spans="2:7" hidden="1">
      <c r="B88" s="19"/>
      <c r="C88" s="18"/>
      <c r="D88" s="16" t="s">
        <v>61</v>
      </c>
      <c r="E88" s="16" t="s">
        <v>41</v>
      </c>
      <c r="F88" s="17" t="str">
        <f>IF(B88="UPS","AUXILARY","N/A")</f>
        <v>N/A</v>
      </c>
      <c r="G88" s="38"/>
    </row>
    <row r="89" spans="2:7" hidden="1">
      <c r="B89" s="51"/>
      <c r="C89" s="44"/>
      <c r="D89" s="16" t="s">
        <v>41</v>
      </c>
      <c r="E89" s="16" t="s">
        <v>41</v>
      </c>
      <c r="F89" s="17" t="str">
        <f>IF(B89="MINI DC I/O 1","ON DISPLAY INTERFACE","N/A")</f>
        <v>N/A</v>
      </c>
      <c r="G89" s="38"/>
    </row>
    <row r="90" spans="2:7" hidden="1">
      <c r="B90" s="51"/>
      <c r="C90" s="44"/>
      <c r="D90" s="16" t="s">
        <v>41</v>
      </c>
      <c r="E90" s="16" t="s">
        <v>41</v>
      </c>
      <c r="F90" s="17" t="str">
        <f>IF(B90="MINI DC I/O 2","ON DISPLAY INTERFACE","N/A")</f>
        <v>N/A</v>
      </c>
      <c r="G90" s="38"/>
    </row>
    <row r="91" spans="2:7" hidden="1">
      <c r="B91" s="51"/>
      <c r="C91" s="44"/>
      <c r="D91" s="16" t="s">
        <v>41</v>
      </c>
      <c r="E91" s="16" t="s">
        <v>41</v>
      </c>
      <c r="F91" s="17" t="str">
        <f>IF(B91="MINI DC I/O 3","ON DISPLAY INTERFACE","N/A")</f>
        <v>N/A</v>
      </c>
      <c r="G91" s="38"/>
    </row>
    <row r="92" spans="2:7" hidden="1">
      <c r="B92" s="51" t="s">
        <v>58</v>
      </c>
      <c r="C92" s="44"/>
      <c r="D92" s="16" t="s">
        <v>41</v>
      </c>
      <c r="E92" s="16" t="s">
        <v>41</v>
      </c>
      <c r="F92" s="17" t="str">
        <f>IF(B92="MINI DC I/O 4","ON DISPLAY INTERFACE","N/A")</f>
        <v>N/A</v>
      </c>
      <c r="G92" s="38"/>
    </row>
    <row r="93" spans="2:7" hidden="1">
      <c r="B93" s="51" t="s">
        <v>58</v>
      </c>
      <c r="C93" s="44"/>
      <c r="D93" s="16" t="s">
        <v>41</v>
      </c>
      <c r="E93" s="16" t="s">
        <v>41</v>
      </c>
      <c r="F93" s="17" t="str">
        <f>IF(B93="MINI DC I/O 5","ON DISPLAY INTERFACE","N/A")</f>
        <v>N/A</v>
      </c>
      <c r="G93" s="38"/>
    </row>
    <row r="94" spans="2:7" ht="15.75" thickBot="1">
      <c r="B94" s="52" t="s">
        <v>58</v>
      </c>
      <c r="C94" s="53"/>
      <c r="D94" s="13"/>
      <c r="E94" s="13"/>
      <c r="F94" s="15"/>
      <c r="G94" s="39"/>
    </row>
    <row r="95" spans="2:7" ht="15.75" thickBot="1">
      <c r="C95" s="12"/>
      <c r="D95" s="12"/>
      <c r="E95" s="11"/>
      <c r="F95" s="4"/>
      <c r="G95" s="8"/>
    </row>
    <row r="96" spans="2:7">
      <c r="B96" s="35" t="s">
        <v>59</v>
      </c>
      <c r="C96" s="36"/>
      <c r="D96" s="36"/>
      <c r="E96" s="36"/>
      <c r="F96" s="36"/>
      <c r="G96" s="37" t="s">
        <v>66</v>
      </c>
    </row>
    <row r="97" spans="2:7">
      <c r="B97" s="40" t="s">
        <v>60</v>
      </c>
      <c r="C97" s="41"/>
      <c r="D97" s="42"/>
      <c r="E97" s="43" t="s">
        <v>73</v>
      </c>
      <c r="F97" s="44"/>
      <c r="G97" s="38"/>
    </row>
    <row r="98" spans="2:7" ht="15.75" thickBot="1">
      <c r="B98" s="45" t="s">
        <v>62</v>
      </c>
      <c r="C98" s="46"/>
      <c r="D98" s="46"/>
      <c r="E98" s="47" t="s">
        <v>61</v>
      </c>
      <c r="F98" s="47"/>
      <c r="G98" s="39"/>
    </row>
    <row r="99" spans="2:7" ht="15.75" thickBot="1"/>
    <row r="100" spans="2:7">
      <c r="B100" s="9" t="s">
        <v>74</v>
      </c>
      <c r="C100" s="10"/>
      <c r="D100" s="10"/>
      <c r="E100" s="10"/>
      <c r="F100" s="10"/>
      <c r="G100" s="1"/>
    </row>
    <row r="101" spans="2:7">
      <c r="B101" s="24" t="s">
        <v>75</v>
      </c>
      <c r="G101" s="2"/>
    </row>
    <row r="102" spans="2:7">
      <c r="B102" s="3" t="s">
        <v>76</v>
      </c>
      <c r="E102" t="s">
        <v>77</v>
      </c>
      <c r="G102" s="2"/>
    </row>
    <row r="103" spans="2:7">
      <c r="B103" s="3" t="s">
        <v>78</v>
      </c>
      <c r="E103" t="s">
        <v>79</v>
      </c>
      <c r="G103" s="2"/>
    </row>
    <row r="104" spans="2:7">
      <c r="B104" s="3" t="s">
        <v>80</v>
      </c>
      <c r="E104" t="s">
        <v>81</v>
      </c>
      <c r="G104" s="2"/>
    </row>
    <row r="105" spans="2:7">
      <c r="B105" s="3" t="s">
        <v>82</v>
      </c>
      <c r="E105" t="s">
        <v>83</v>
      </c>
      <c r="G105" s="2"/>
    </row>
    <row r="106" spans="2:7">
      <c r="B106" s="3" t="s">
        <v>84</v>
      </c>
      <c r="E106" t="s">
        <v>85</v>
      </c>
      <c r="G106" s="2"/>
    </row>
    <row r="107" spans="2:7">
      <c r="B107" s="24" t="s">
        <v>86</v>
      </c>
      <c r="G107" s="2"/>
    </row>
    <row r="108" spans="2:7">
      <c r="B108" s="3" t="s">
        <v>87</v>
      </c>
      <c r="E108" t="s">
        <v>88</v>
      </c>
      <c r="G108" s="2"/>
    </row>
    <row r="109" spans="2:7">
      <c r="B109" s="3" t="s">
        <v>89</v>
      </c>
      <c r="E109" t="s">
        <v>90</v>
      </c>
      <c r="G109" s="2"/>
    </row>
    <row r="110" spans="2:7">
      <c r="B110" s="3" t="s">
        <v>91</v>
      </c>
      <c r="E110" t="s">
        <v>92</v>
      </c>
      <c r="G110" s="2"/>
    </row>
    <row r="111" spans="2:7">
      <c r="B111" s="3" t="s">
        <v>93</v>
      </c>
      <c r="E111" t="s">
        <v>94</v>
      </c>
      <c r="G111" s="2"/>
    </row>
    <row r="112" spans="2:7">
      <c r="B112" s="3" t="s">
        <v>95</v>
      </c>
      <c r="E112" t="s">
        <v>96</v>
      </c>
      <c r="G112" s="2"/>
    </row>
    <row r="113" spans="2:7">
      <c r="B113" s="3" t="s">
        <v>97</v>
      </c>
      <c r="E113" t="s">
        <v>98</v>
      </c>
      <c r="G113" s="2"/>
    </row>
    <row r="114" spans="2:7">
      <c r="B114" s="3" t="s">
        <v>99</v>
      </c>
      <c r="E114" t="s">
        <v>100</v>
      </c>
      <c r="G114" s="2"/>
    </row>
    <row r="115" spans="2:7">
      <c r="B115" s="3" t="s">
        <v>101</v>
      </c>
      <c r="E115" t="s">
        <v>102</v>
      </c>
      <c r="G115" s="2"/>
    </row>
    <row r="116" spans="2:7">
      <c r="B116" s="24" t="s">
        <v>103</v>
      </c>
      <c r="G116" s="2"/>
    </row>
    <row r="117" spans="2:7">
      <c r="B117" s="3" t="s">
        <v>104</v>
      </c>
      <c r="E117" t="s">
        <v>105</v>
      </c>
      <c r="G117" s="2"/>
    </row>
    <row r="118" spans="2:7">
      <c r="B118" s="3" t="s">
        <v>106</v>
      </c>
      <c r="E118" t="s">
        <v>107</v>
      </c>
      <c r="G118" s="2"/>
    </row>
    <row r="119" spans="2:7" ht="15.75" thickBot="1">
      <c r="B119" s="5"/>
      <c r="C119" s="6"/>
      <c r="D119" s="6"/>
      <c r="E119" s="6"/>
      <c r="F119" s="6"/>
      <c r="G119" s="7"/>
    </row>
    <row r="121" spans="2:7">
      <c r="B121" t="s">
        <v>108</v>
      </c>
    </row>
  </sheetData>
  <mergeCells count="121">
    <mergeCell ref="B79:C79"/>
    <mergeCell ref="B80:C80"/>
    <mergeCell ref="B81:C81"/>
    <mergeCell ref="B82:C82"/>
    <mergeCell ref="B83:C83"/>
    <mergeCell ref="B84:C84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D6:F6"/>
    <mergeCell ref="D7:F7"/>
    <mergeCell ref="D8:F8"/>
    <mergeCell ref="D9:F9"/>
    <mergeCell ref="D10:F10"/>
    <mergeCell ref="B14:C14"/>
    <mergeCell ref="D14:F14"/>
    <mergeCell ref="B18:C18"/>
    <mergeCell ref="B20:C20"/>
    <mergeCell ref="B21:C21"/>
    <mergeCell ref="B40:C40"/>
    <mergeCell ref="B22:C22"/>
    <mergeCell ref="B36:F36"/>
    <mergeCell ref="B37:C37"/>
    <mergeCell ref="B39:C39"/>
    <mergeCell ref="D52:F52"/>
    <mergeCell ref="B48:D48"/>
    <mergeCell ref="B49:D49"/>
    <mergeCell ref="B46:F46"/>
    <mergeCell ref="E47:F47"/>
    <mergeCell ref="E48:F48"/>
    <mergeCell ref="E49:F49"/>
    <mergeCell ref="B47:D47"/>
    <mergeCell ref="B41:C41"/>
    <mergeCell ref="B42:C42"/>
    <mergeCell ref="B43:C43"/>
    <mergeCell ref="B44:C44"/>
    <mergeCell ref="B53:F53"/>
    <mergeCell ref="G53:G54"/>
    <mergeCell ref="B54:C54"/>
    <mergeCell ref="D54:F54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B19:C19"/>
    <mergeCell ref="B65:C65"/>
    <mergeCell ref="D65:F65"/>
    <mergeCell ref="B67:F67"/>
    <mergeCell ref="G67:G84"/>
    <mergeCell ref="B68:C68"/>
    <mergeCell ref="D55:F55"/>
    <mergeCell ref="G55:G65"/>
    <mergeCell ref="D56:F56"/>
    <mergeCell ref="B57:B60"/>
    <mergeCell ref="D57:F57"/>
    <mergeCell ref="D58:F58"/>
    <mergeCell ref="D59:F59"/>
    <mergeCell ref="D60:F60"/>
    <mergeCell ref="B61:C61"/>
    <mergeCell ref="D61:F61"/>
    <mergeCell ref="B62:C62"/>
    <mergeCell ref="D62:F62"/>
    <mergeCell ref="B63:C63"/>
    <mergeCell ref="D63:F63"/>
    <mergeCell ref="B64:C64"/>
    <mergeCell ref="D64:F64"/>
    <mergeCell ref="B55:C55"/>
    <mergeCell ref="B56:C56"/>
    <mergeCell ref="B78:C78"/>
    <mergeCell ref="B96:F96"/>
    <mergeCell ref="G96:G98"/>
    <mergeCell ref="B97:D97"/>
    <mergeCell ref="E97:F97"/>
    <mergeCell ref="B98:D98"/>
    <mergeCell ref="E98:F98"/>
    <mergeCell ref="B86:F86"/>
    <mergeCell ref="G86:G94"/>
    <mergeCell ref="B87:C87"/>
    <mergeCell ref="B89:C89"/>
    <mergeCell ref="B90:C90"/>
    <mergeCell ref="B91:C91"/>
    <mergeCell ref="B92:C92"/>
    <mergeCell ref="B93:C93"/>
    <mergeCell ref="B94:C94"/>
  </mergeCells>
  <dataValidations count="40">
    <dataValidation type="list" allowBlank="1" showInputMessage="1" showErrorMessage="1" sqref="D4:F4 D55:F55" xr:uid="{00000000-0002-0000-0000-000000000000}">
      <formula1>"VF,VM,VX, DB-5000"</formula1>
    </dataValidation>
    <dataValidation type="list" allowBlank="1" showInputMessage="1" showErrorMessage="1" sqref="D5:F5 D56:F56" xr:uid="{00000000-0002-0000-0000-000001000000}">
      <formula1>"FRONT,WALK-IN,REAR"</formula1>
    </dataValidation>
    <dataValidation type="list" errorStyle="warning" allowBlank="1" showInputMessage="1" showErrorMessage="1" sqref="D6:F6 D57:F57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 D60:F60" xr:uid="{00000000-0002-0000-0000-000004000000}">
      <formula1>"20,34,46,66"</formula1>
    </dataValidation>
    <dataValidation type="list" allowBlank="1" showInputMessage="1" showErrorMessage="1" sqref="D12:F12 D63:F63" xr:uid="{00000000-0002-0000-0000-000005000000}">
      <formula1>"FULL MATRIX,LINE MATRIX"</formula1>
    </dataValidation>
    <dataValidation type="list" allowBlank="1" showInputMessage="1" showErrorMessage="1" sqref="D7:F7 D58:F58" xr:uid="{00000000-0002-0000-0000-000006000000}">
      <formula1>"GEN 4 (24 VOLT BUS), ANTAIOS (DVX)"</formula1>
    </dataValidation>
    <dataValidation type="list" allowBlank="1" showInputMessage="1" showErrorMessage="1" sqref="O36 O86" xr:uid="{00000000-0002-0000-0000-000007000000}">
      <formula1>"DOOR SWITCH 2 (TC), "</formula1>
    </dataValidation>
    <dataValidation type="list" allowBlank="1" showInputMessage="1" showErrorMessage="1" sqref="B37:C37 B87:C8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 D75" xr:uid="{00000000-0002-0000-0000-00000A000000}">
      <formula1>"0,1"</formula1>
    </dataValidation>
    <dataValidation type="list" allowBlank="1" showInputMessage="1" showErrorMessage="1" sqref="D33 D81" xr:uid="{00000000-0002-0000-0000-00000B000000}">
      <formula1>"YES,NO"</formula1>
    </dataValidation>
    <dataValidation type="list" errorStyle="warning" allowBlank="1" showInputMessage="1" showErrorMessage="1" sqref="D30:D32 D78:D80" xr:uid="{00000000-0002-0000-0000-00000C000000}">
      <formula1>"YES,NO"</formula1>
    </dataValidation>
    <dataValidation type="list" errorStyle="warning" allowBlank="1" showInputMessage="1" showErrorMessage="1" sqref="D14:F14 D65:F65" xr:uid="{00000000-0002-0000-0000-00000D000000}">
      <formula1>"ROWS,BAYS"</formula1>
    </dataValidation>
    <dataValidation type="list" allowBlank="1" showInputMessage="1" showErrorMessage="1" sqref="D38 D88" xr:uid="{00000000-0002-0000-0000-00000E000000}">
      <formula1>"CONTROL EQUIPMENT,ENTIRE DISPLAY,N/A"</formula1>
    </dataValidation>
    <dataValidation type="list" errorStyle="warning" allowBlank="1" showInputMessage="1" showErrorMessage="1" sqref="C38 C88" xr:uid="{00000000-0002-0000-0000-00000F000000}">
      <formula1>"ALPHA FXM SERIES,TRIPPLITE,'"</formula1>
    </dataValidation>
    <dataValidation type="list" allowBlank="1" showInputMessage="1" showErrorMessage="1" sqref="B38 B88" xr:uid="{00000000-0002-0000-0000-000010000000}">
      <formula1>"UPS,'"</formula1>
    </dataValidation>
    <dataValidation type="list" allowBlank="1" showInputMessage="1" showErrorMessage="1" sqref="B39 B89" xr:uid="{00000000-0002-0000-0000-000011000000}">
      <formula1>"MINI DC I/O 1,'"</formula1>
    </dataValidation>
    <dataValidation type="list" allowBlank="1" showInputMessage="1" showErrorMessage="1" sqref="B40:C40 B90:C90" xr:uid="{00000000-0002-0000-0000-000012000000}">
      <formula1>"MINI DC I/O 2,'"</formula1>
    </dataValidation>
    <dataValidation type="list" allowBlank="1" showInputMessage="1" showErrorMessage="1" sqref="B41:C41 B91:C91" xr:uid="{00000000-0002-0000-0000-000013000000}">
      <formula1>"MINI DC I/O 3,'"</formula1>
    </dataValidation>
    <dataValidation type="list" allowBlank="1" showInputMessage="1" showErrorMessage="1" sqref="B42:C42 B92:C92" xr:uid="{00000000-0002-0000-0000-000014000000}">
      <formula1>"MINI DC I/O 4,'"</formula1>
    </dataValidation>
    <dataValidation type="list" allowBlank="1" showInputMessage="1" showErrorMessage="1" sqref="B43:C43 B93:C93" xr:uid="{00000000-0002-0000-0000-000015000000}">
      <formula1>"MINI DC I/O 5,'"</formula1>
    </dataValidation>
    <dataValidation type="list" allowBlank="1" showInputMessage="1" showErrorMessage="1" sqref="B44:C44 B94:C9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 D77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  <dataValidation type="list" errorStyle="warning" allowBlank="1" showInputMessage="1" showErrorMessage="1" sqref="D59:F59" xr:uid="{1029F616-9C31-4299-983D-24EFA31D8FDB}">
      <formula1>"7X5,9X5,9X15,16X16,24X16, 18X18"</formula1>
    </dataValidation>
    <dataValidation type="list" allowBlank="1" showInputMessage="1" showErrorMessage="1" sqref="F72" xr:uid="{3DF5AA39-FE09-4614-9BDE-480B8E3C4F02}">
      <formula1>"?, VIP 1"</formula1>
    </dataValidation>
    <dataValidation type="list" errorStyle="warning" allowBlank="1" showInputMessage="1" showErrorMessage="1" sqref="D76" xr:uid="{A5F7FCFD-1D97-47BC-8E87-836BEA69C2AB}">
      <formula1>"?,NO,1,2,3,4,5,6,7,8,9,10"</formula1>
    </dataValidation>
    <dataValidation type="list" allowBlank="1" showInputMessage="1" showErrorMessage="1" sqref="F73:F74" xr:uid="{4AF2CD56-4B57-48D6-BEB6-209B075B60A3}">
      <formula1>"', Isolation Boards in Sign - Yes, Isolation Boards in Sign - No"</formula1>
    </dataValidation>
    <dataValidation type="list" errorStyle="warning" allowBlank="1" showInputMessage="1" showErrorMessage="1" sqref="D73:D74" xr:uid="{D7032879-DA88-4D37-ABE3-35FAFFE64ED4}">
      <formula1>"YES, NO"</formula1>
    </dataValidation>
    <dataValidation type="list" errorStyle="warning" allowBlank="1" showInputMessage="1" showErrorMessage="1" sqref="D84:D85" xr:uid="{2ED68456-992C-4F65-8944-498F816D868C}">
      <formula1>"?,Gen IV, PS Redundancy Board, Eltek Power on the Ground"</formula1>
    </dataValidation>
    <dataValidation type="list" allowBlank="1" showInputMessage="1" showErrorMessage="1" sqref="E82" xr:uid="{1F5DFC6C-CE5A-48F6-9EF3-C2E52371228B}">
      <formula1>"Alternate, Synchronize"</formula1>
    </dataValidation>
    <dataValidation type="list" allowBlank="1" showInputMessage="1" showErrorMessage="1" sqref="F75" xr:uid="{A51DCAED-B122-4CD8-A1C2-E7D4DB59FA2B}">
      <formula1>"?, CONNECT TO MODULE - YES, CONNECT TO MODULE - NO"</formula1>
    </dataValidation>
    <dataValidation type="list" errorStyle="warning" allowBlank="1" showInputMessage="1" showErrorMessage="1" sqref="F76" xr:uid="{1AEBDCA0-DE53-4AB7-9321-8B19C9A1A097}">
      <formula1>"'--,CAN,I/O"</formula1>
    </dataValidation>
    <dataValidation type="list" errorStyle="warning" allowBlank="1" showInputMessage="1" showErrorMessage="1" sqref="D83" xr:uid="{F5747236-A9C2-48EC-AF71-BCA1DC8085F4}">
      <formula1>"?,NO,1,2"</formula1>
    </dataValidation>
    <dataValidation type="list" errorStyle="warning" allowBlank="1" showInputMessage="1" showErrorMessage="1" sqref="D72" xr:uid="{77EFD89E-25D0-4D0D-82A1-AB9AC88C1FEE}">
      <formula1>"NO,1,2,3,4,5,6,7,8"</formula1>
    </dataValidation>
    <dataValidation type="list" allowBlank="1" showInputMessage="1" showErrorMessage="1" sqref="D82" xr:uid="{A2EE486B-FF08-4BF7-AF29-3CCAF5710BD7}">
      <formula1>"0,1,2, YES, NO"</formula1>
    </dataValidation>
  </dataValidations>
  <pageMargins left="0.25" right="0.25" top="0.75" bottom="0.5" header="0.3" footer="0.3"/>
  <pageSetup scale="41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Site ID: SCC #10
VF-2420-48x176 @2 on 1 VFC
VM-1020-24X352 on 1 VFC</Notes1>
    <OrderProject_x0020_ID xmlns="2cc016c5-161d-4d6b-a532-6cf687f4a3ab">C28553</OrderProject_x0020_ID>
    <Rev xmlns="2cc016c5-161d-4d6b-a532-6cf687f4a3ab">00</Rev>
    <DocNumber xmlns="2cc016c5-161d-4d6b-a532-6cf687f4a3ab">DD4668530</DocNumber>
    <_dlc_DocId xmlns="b479dd50-8d7e-4b78-9fb1-00cf65781f6b">75D2Y5VYC55K-1220653723-33896</_dlc_DocId>
    <_dlc_DocIdUrl xmlns="b479dd50-8d7e-4b78-9fb1-00cf65781f6b">
      <Url>https://daktronics.sharepoint.com/sites/docs-engineering/_layouts/15/DocIdRedir.aspx?ID=75D2Y5VYC55K-1220653723-33896</Url>
      <Description>75D2Y5VYC55K-1220653723-33896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E8D022-03B1-43ED-B509-200FF3B1BE28}"/>
</file>

<file path=customXml/itemProps2.xml><?xml version="1.0" encoding="utf-8"?>
<ds:datastoreItem xmlns:ds="http://schemas.openxmlformats.org/officeDocument/2006/customXml" ds:itemID="{FD511D66-7990-4CE0-8806-735ABCB06905}"/>
</file>

<file path=customXml/itemProps3.xml><?xml version="1.0" encoding="utf-8"?>
<ds:datastoreItem xmlns:ds="http://schemas.openxmlformats.org/officeDocument/2006/customXml" ds:itemID="{053F5AC6-4065-4DC7-B2B6-2A9ABD3ABB7E}"/>
</file>

<file path=customXml/itemProps4.xml><?xml version="1.0" encoding="utf-8"?>
<ds:datastoreItem xmlns:ds="http://schemas.openxmlformats.org/officeDocument/2006/customXml" ds:itemID="{74E4459A-C721-4460-9DDC-3C22BED12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C28553 Laguardia Airport (LGA), Site Config, VF-2420-48X176 G4 @2, VM-1020-24X352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2023-08-25T14:01:36Z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21175249-3760-417b-bc00-29fd395c3c72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