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650BDFDC-04CF-4154-906B-AF7BAE8657A8}" xr6:coauthVersionLast="45" xr6:coauthVersionMax="45" xr10:uidLastSave="{00000000-0000-0000-0000-000000000000}"/>
  <bookViews>
    <workbookView xWindow="2340" yWindow="630" windowWidth="18795" windowHeight="15570" xr2:uid="{1EFAF645-EB95-469F-A8A5-7DB5A75F0E75}"/>
  </bookViews>
  <sheets>
    <sheet name="Site Config" sheetId="1" r:id="rId1"/>
  </sheets>
  <externalReferences>
    <externalReference r:id="rId2"/>
    <externalReference r:id="rId3"/>
  </externalReferences>
  <definedNames>
    <definedName name="lookup">[1]Lookup!$B$2:$B$57</definedName>
    <definedName name="SELECT_TC">#REF!</definedName>
    <definedName name="States">'[2]VF24X0 VMS Pwr Form, P1626'!$DA$7:$DA$56</definedName>
    <definedName name="TC_SELECTION">#REF!</definedName>
    <definedName name="TCBYOTHE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4" authorId="0" shapeId="0" xr:uid="{AE58361E-7883-4BFD-AE06-F09DD6C6305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28D37C75-BD4B-416C-B1D6-D5317B86403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<sst xmlns="http://schemas.openxmlformats.org/spreadsheetml/2006/main" count="155" uniqueCount="95">
  <si>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</si>
  <si>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</si>
  <si>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</si>
  <si>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</si>
  <si>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</si>
  <si>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</si>
  <si>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</si>
  <si>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</si>
  <si>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</si>
  <si>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</si>
  <si>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</si>
  <si>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</si>
  <si>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</si>
  <si>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</si>
  <si>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</si>
  <si>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</si>
  <si>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</si>
  <si>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</si>
  <si>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</si>
  <si>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</si>
  <si>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</si>
  <si>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</si>
  <si>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</si>
  <si>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</si>
  <si>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</si>
  <si>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</si>
  <si>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</si>
  <si>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</si>
  <si>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</si>
  <si>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</si>
  <si>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</si>
  <si>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</si>
  <si>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EXTERNAL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</si>
  <si>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</si>
  <si>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</si>
  <si>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</si>
  <si>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</si>
  <si>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</si>
  <si>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</si>
  <si>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</si>
  <si>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</si>
  <si>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</si>
  <si>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NOT CONNECTED TO MODULE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</si>
  <si>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</si>
  <si>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</si>
  <si>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</si>
  <si>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</si>
  <si>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</si>
  <si>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</si>
  <si>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</si>
  <si>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</si>
  <si>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</si>
  <si>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</si>
  <si>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</si>
  <si>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ADVANCED SETUP</t>
  </si>
  <si>
    <t>N/A</t>
  </si>
  <si>
    <t/>
  </si>
  <si>
    <t>CUSTOM OPTIONS</t>
  </si>
  <si>
    <t>TRANSLATION TABLE</t>
  </si>
  <si>
    <t>CONTROLLER CONFIGURATION PACKAGE</t>
  </si>
  <si>
    <t>Reference Drawings</t>
  </si>
  <si>
    <t>Site Notes</t>
  </si>
  <si>
    <t>C28571-3500, TII Variable Speed Limit, Site Config, VF-2360-128X192-20-RGB</t>
  </si>
  <si>
    <t>DD4714330</t>
  </si>
  <si>
    <t>PS REDUNDANCY BOARD</t>
  </si>
  <si>
    <t>Fiber Routing, PLR and AC Power Entrance, VF-23XX</t>
  </si>
  <si>
    <t>DWG-3612835</t>
  </si>
  <si>
    <t>SATA Routing, PLR and Power Entrance Locations</t>
  </si>
  <si>
    <t>DWG-3612838</t>
  </si>
  <si>
    <t>Light Sensor Assembly and Installation, VF-23**</t>
  </si>
  <si>
    <t>DWG-3788300</t>
  </si>
  <si>
    <t>Site Riser, One Sign, Section 101/201, One TC, VFC, 230 VAC</t>
  </si>
  <si>
    <t>DWG-3798861</t>
  </si>
  <si>
    <t>Schematic, Signal, CAN Network, VF-23XX</t>
  </si>
  <si>
    <t>DWG-3887885</t>
  </si>
  <si>
    <t>Schematic, PSRB, Four High, Three Full Bays and Fan</t>
  </si>
  <si>
    <t>DWG-3912799</t>
  </si>
  <si>
    <t>Schematic, PSRB, Four High, One Full Bay</t>
  </si>
  <si>
    <t>DWG-3912814</t>
  </si>
  <si>
    <t>Schematic, Power Entrance, 120 or 240 VAC</t>
  </si>
  <si>
    <t>DWG-4282444</t>
  </si>
  <si>
    <t>Shop Drawing, VF-2360-128x192-20-RGB, 8x12, VMS-P</t>
  </si>
  <si>
    <t>DWG-4555171</t>
  </si>
  <si>
    <t>Final Assembly Details, VF-23**</t>
  </si>
  <si>
    <t>DWG-4611891</t>
  </si>
  <si>
    <t>Border, VF-2360, 8x12, 14.1142"</t>
  </si>
  <si>
    <t>DWG-4679903</t>
  </si>
  <si>
    <t>Component Layout, Bottom 101 Section, 4x12, Front and Rear</t>
  </si>
  <si>
    <t>DWG-4713565</t>
  </si>
  <si>
    <t>Component Layout, Top 201 Section, 4x12, Front and Rear</t>
  </si>
  <si>
    <t>DWG-4713566</t>
  </si>
  <si>
    <t>Schematic, I/O Board, Four Fans, DD, One Surge</t>
  </si>
  <si>
    <t>DWG-4714202</t>
  </si>
  <si>
    <t>Schematic, I/O Board, Four Fans, DD</t>
  </si>
  <si>
    <t>DWG-4714203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</si>
</sst>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quotePrefix="1" applyBorder="1" applyAlignment="1">
      <alignment horizontal="left"/>
    </xf>
    <xf numFmtId="0" fontId="0" fillId="0" borderId="11" xfId="0" quotePrefix="1" applyBorder="1"/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3" xfId="0" quotePrefix="1" applyBorder="1"/>
    <xf numFmtId="0" fontId="0" fillId="0" borderId="24" xfId="0" applyBorder="1"/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quotePrefix="1" applyBorder="1"/>
    <xf numFmtId="0" fontId="0" fillId="0" borderId="10" xfId="0" quotePrefix="1" applyBorder="1"/>
    <xf numFmtId="0" fontId="0" fillId="0" borderId="29" xfId="0" quotePrefix="1" applyBorder="1"/>
    <xf numFmtId="0" fontId="0" fillId="0" borderId="26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15" xfId="0" applyBorder="1"/>
    <xf numFmtId="0" fontId="0" fillId="0" borderId="6" xfId="0" applyBorder="1"/>
    <xf numFmtId="0" fontId="0" fillId="0" borderId="18" xfId="0" applyBorder="1"/>
    <xf numFmtId="0" fontId="0" fillId="0" borderId="1" xfId="0" applyBorder="1"/>
    <xf numFmtId="0" fontId="0" fillId="0" borderId="27" xfId="0" applyBorder="1"/>
    <xf numFmtId="0" fontId="0" fillId="0" borderId="0" xfId="0" applyBorder="1"/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quotePrefix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ak01.daktronics.lan\vol1\Shared\Vanguard%20Electrical%20Engineering\VF2XX0\VF20X0\VF20X0%20Electrical%20Information,%204%20&amp;%208%20LED%20Single%20Board%20Modu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dak-01.daktronics.lan\UEMProfileArchives$\Users\wltucke\Desktop\Do%20Not%20USE-%20Triton%20VF-2420,%20Electrical%20Information%20Wills%20TC%20Test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 Info &amp; Notes"/>
      <sheetName val="VMS Power Tab, Matrix"/>
      <sheetName val="VMS Power Tab, Line"/>
      <sheetName val="VMS Power Tab, Character"/>
      <sheetName val="VMS Brkr Layout"/>
      <sheetName val="TC Brkr Layout"/>
      <sheetName val="VF2000-27x75-18A"/>
      <sheetName val="VF-2000-27x90-66-A"/>
      <sheetName val="VF-2000-27x105-66-A"/>
      <sheetName val="VF-2000-27x125-66-A"/>
      <sheetName val="VF2020-27x60-18A"/>
      <sheetName val="VF2020-27x65-18A"/>
      <sheetName val="VF2020-27x75-18A"/>
      <sheetName val="VF2020-27x90-18A"/>
      <sheetName val="VF2020-27x105-18A"/>
      <sheetName val="VF2020-27x110-18A"/>
      <sheetName val="VF2020-27x110-18RGB"/>
      <sheetName val="VF2020-27x120-18A"/>
      <sheetName val="VF2020-27x125-18A"/>
      <sheetName val="VF2020-27x160-18A"/>
      <sheetName val="VF2020-36x60-18A"/>
      <sheetName val="VF2020-36x75-18A"/>
      <sheetName val="VF2020-36x90-18A"/>
      <sheetName val="VF2020-36x105-18A"/>
      <sheetName val="VF2020-36x110-18A"/>
      <sheetName val="VF2020-36x120-18A"/>
      <sheetName val="VF2020-36x125-18A"/>
      <sheetName val="VF2020-36x145-18A"/>
      <sheetName val="VF2020-3-7x60-18A"/>
      <sheetName val="VF2020-3-7x90-18A"/>
      <sheetName val="Design Tabs"/>
      <sheetName val="5x7, 30 Deg A, 18&quot; Mod Pwr Dist"/>
      <sheetName val="3-5X7 30 Deg A, 18&quot; DC PWR"/>
      <sheetName val="5x9, 15 Deg A, 18&quot; Mod Pwr"/>
      <sheetName val="5x9, 15 Deg A, 18&quot; Mod Pwr (2)"/>
      <sheetName val="3-5X9 15 Deg. A, 18&quot; DC PWR"/>
      <sheetName val="5x9, 30 Deg A, 18&quot; Mod Pwr"/>
      <sheetName val="5x9, 30 Deg A, 18&quot; 4 Mod Pwr D."/>
      <sheetName val="3-5X9 30 Deg. A, 18&quot; DC PWR"/>
      <sheetName val="4-5x9 30 Deg. A, 18&quot; DC PWR"/>
      <sheetName val="5x9, 30 Deg RGB, 18&quot; Mod Pwr"/>
      <sheetName val="3-5X9 30 Deg. RGB, 18&quot; DC PWR"/>
      <sheetName val="Lookup"/>
      <sheetName val="VF2000-27x105-18A"/>
      <sheetName val="5x9, 30 Deg A, 18&quot; Mod Pwr Dist"/>
      <sheetName val="VF2020-27x90-18RGB"/>
      <sheetName val="VF2020-27x125-18RGB"/>
      <sheetName val="VF2020-54x255-9RGB"/>
      <sheetName val="VF2020-72x360-9RGB"/>
      <sheetName val="VF2020-36x125-12RGB"/>
      <sheetName val="9x15, 30 Deg RGB, 9&quot; Mod Pwr"/>
      <sheetName val="6-9x15 30 Deg. RGB, 9&quot; DC PWR"/>
      <sheetName val="8-9x15 30 Deg. RGB, 9&quot; DC PWR"/>
      <sheetName val="5x9, 30 Deg RGB, 12&quot; Mod Pwr"/>
      <sheetName val="4-9x5 30° RGB, 12&quot; Mod Pwr"/>
      <sheetName val="VF2020-54x255-9A"/>
      <sheetName val="VF2020-54x150-9RGB"/>
      <sheetName val="VF2020-54x210-9RGB"/>
      <sheetName val="VF2020-54x300-9RGB"/>
      <sheetName val="VF-2000-27x120-66-A"/>
      <sheetName val="9x15, 30 Deg A, 9&quot; Mod Pwr"/>
      <sheetName val="6-9x15 30 Deg. A, 9&quot; DC PWR"/>
      <sheetName val="Cover read me"/>
      <sheetName val="PT VF-2420-36x90-66-A"/>
      <sheetName val="PT VF-2420-27x90-66-A"/>
      <sheetName val="PT VF-2420-27x90-46-A"/>
      <sheetName val="PT VM-1020-7X35-66-A"/>
      <sheetName val="PT VS-5220-2X18-x-W"/>
      <sheetName val="PT VM-1020-3-7X10-66-RG"/>
      <sheetName val="PT VM-1020-6-7X10-66-RG"/>
      <sheetName val="TCLIE"/>
      <sheetName val="VMSPWR VF-2420-36x90-66-A"/>
      <sheetName val="VMSPWR VF-2420-27x90-66-A"/>
      <sheetName val="VMSPWR VF-2420-27x90-46-A"/>
      <sheetName val="Power Dist VM-1020-7X35-66-A"/>
      <sheetName val="Power Dist VM-1020-3-7X10-66-RG"/>
      <sheetName val="Power Dist VM-1020-6-7X10-66-RG"/>
      <sheetName val="FTP"/>
      <sheetName val="VF2XX0 New Dwg Review"/>
      <sheetName val="Harness Documentation Re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VF2000-27x60-18A</v>
          </cell>
        </row>
      </sheetData>
      <sheetData sheetId="9">
        <row r="57">
          <cell r="P57">
            <v>0.11</v>
          </cell>
        </row>
      </sheetData>
      <sheetData sheetId="10">
        <row r="2">
          <cell r="B2" t="str">
            <v>VF2000-27x60-18A</v>
          </cell>
        </row>
      </sheetData>
      <sheetData sheetId="11">
        <row r="57">
          <cell r="P57">
            <v>0.11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VF2000-27x60-18A</v>
          </cell>
        </row>
      </sheetData>
      <sheetData sheetId="27">
        <row r="2">
          <cell r="B2" t="str">
            <v>VF2000-27x60-18A</v>
          </cell>
        </row>
      </sheetData>
      <sheetData sheetId="28">
        <row r="2">
          <cell r="B2" t="str">
            <v>VF2000-27x60-18A</v>
          </cell>
        </row>
      </sheetData>
      <sheetData sheetId="29">
        <row r="2">
          <cell r="B2" t="str">
            <v>VF2000-27x60-18A</v>
          </cell>
        </row>
      </sheetData>
      <sheetData sheetId="30">
        <row r="2">
          <cell r="B2" t="str">
            <v>VF2000-27x60-18A</v>
          </cell>
        </row>
      </sheetData>
      <sheetData sheetId="31"/>
      <sheetData sheetId="32"/>
      <sheetData sheetId="33"/>
      <sheetData sheetId="34">
        <row r="2">
          <cell r="B2" t="str">
            <v>VF2000-27x60-18A</v>
          </cell>
        </row>
      </sheetData>
      <sheetData sheetId="35">
        <row r="2">
          <cell r="B2" t="str">
            <v>VF2000-27x60-18A</v>
          </cell>
        </row>
      </sheetData>
      <sheetData sheetId="36">
        <row r="2">
          <cell r="B2" t="str">
            <v>VF2000-27x60-18A</v>
          </cell>
        </row>
      </sheetData>
      <sheetData sheetId="37">
        <row r="2">
          <cell r="B2" t="str">
            <v>VF2000-27x60-18A</v>
          </cell>
        </row>
      </sheetData>
      <sheetData sheetId="38">
        <row r="2">
          <cell r="B2" t="str">
            <v>VF2000-27x60-18A</v>
          </cell>
        </row>
      </sheetData>
      <sheetData sheetId="39">
        <row r="2">
          <cell r="B2" t="str">
            <v>VF2000-27x60-18A</v>
          </cell>
        </row>
      </sheetData>
      <sheetData sheetId="40">
        <row r="2">
          <cell r="B2" t="str">
            <v>VF2000-27x60-18A</v>
          </cell>
        </row>
      </sheetData>
      <sheetData sheetId="41">
        <row r="2">
          <cell r="B2" t="str">
            <v>VF2000-27x60-18A</v>
          </cell>
        </row>
      </sheetData>
      <sheetData sheetId="42">
        <row r="2">
          <cell r="B2" t="str">
            <v>VF2000-27x60-18A</v>
          </cell>
        </row>
      </sheetData>
      <sheetData sheetId="43">
        <row r="2">
          <cell r="B2" t="str">
            <v>VF2000-27x60-18A</v>
          </cell>
        </row>
        <row r="3">
          <cell r="B3" t="str">
            <v>VF2000-27x75-18A</v>
          </cell>
        </row>
        <row r="4">
          <cell r="B4" t="str">
            <v>VF2000-27x90-18A</v>
          </cell>
        </row>
        <row r="5">
          <cell r="B5" t="str">
            <v>VF2000-27x105-18A</v>
          </cell>
        </row>
        <row r="6">
          <cell r="B6" t="str">
            <v>VF2000-27x110-18A</v>
          </cell>
        </row>
        <row r="7">
          <cell r="B7" t="str">
            <v>VF2000-27x120-18A</v>
          </cell>
        </row>
        <row r="8">
          <cell r="B8" t="str">
            <v>VF2000-27x125-18A</v>
          </cell>
        </row>
        <row r="9">
          <cell r="B9" t="str">
            <v>VF2000-36x60-18A</v>
          </cell>
        </row>
        <row r="10">
          <cell r="B10" t="str">
            <v>VF2000-36x75-18A</v>
          </cell>
        </row>
        <row r="11">
          <cell r="B11" t="str">
            <v>VF2000-36x90-18A</v>
          </cell>
        </row>
        <row r="12">
          <cell r="B12" t="str">
            <v>VF2000-36x105-18A</v>
          </cell>
        </row>
        <row r="13">
          <cell r="B13" t="str">
            <v>VF2000-36x110-18A</v>
          </cell>
        </row>
        <row r="14">
          <cell r="B14" t="str">
            <v>VF2000-36x120-18A</v>
          </cell>
        </row>
        <row r="15">
          <cell r="B15" t="str">
            <v>VF2000-36x125-18A</v>
          </cell>
        </row>
        <row r="16">
          <cell r="B16" t="str">
            <v>VF2020-27x60-18A</v>
          </cell>
        </row>
        <row r="17">
          <cell r="B17" t="str">
            <v>VF2020-27x75-18A</v>
          </cell>
        </row>
        <row r="18">
          <cell r="B18" t="str">
            <v>VF2020-27x90-18A</v>
          </cell>
        </row>
        <row r="19">
          <cell r="B19" t="str">
            <v>VF2020-27x105-18A</v>
          </cell>
        </row>
        <row r="20">
          <cell r="B20" t="str">
            <v>VF2020-27x110-18A</v>
          </cell>
        </row>
        <row r="21">
          <cell r="B21" t="str">
            <v>VF2020-27x120-18A</v>
          </cell>
        </row>
        <row r="22">
          <cell r="B22" t="str">
            <v>VF2020-27x125-18A</v>
          </cell>
        </row>
        <row r="23">
          <cell r="B23" t="str">
            <v>VF2020-36x60-18A</v>
          </cell>
        </row>
        <row r="24">
          <cell r="B24" t="str">
            <v>VF2020-36x75-18A</v>
          </cell>
        </row>
        <row r="25">
          <cell r="B25" t="str">
            <v>VF2020-36x90-18A</v>
          </cell>
        </row>
        <row r="26">
          <cell r="B26" t="str">
            <v>VF2020-36x105-18A</v>
          </cell>
        </row>
        <row r="27">
          <cell r="B27" t="str">
            <v>VF2020-36x110-18A</v>
          </cell>
        </row>
        <row r="28">
          <cell r="B28" t="str">
            <v>VF2020-36x120-18A</v>
          </cell>
        </row>
        <row r="29">
          <cell r="B29" t="str">
            <v>VF2020-36x125-18A</v>
          </cell>
        </row>
        <row r="30">
          <cell r="B30" t="str">
            <v>VF2000-3-7x60-18A</v>
          </cell>
        </row>
        <row r="31">
          <cell r="B31" t="str">
            <v>VF2000-3-7x75-18A</v>
          </cell>
        </row>
        <row r="32">
          <cell r="B32" t="str">
            <v>VF2000-3-7x90-18A</v>
          </cell>
        </row>
        <row r="33">
          <cell r="B33" t="str">
            <v>VF2000-3-7x105-18A</v>
          </cell>
        </row>
        <row r="34">
          <cell r="B34" t="str">
            <v>VF2000-3-7x110-18A</v>
          </cell>
        </row>
        <row r="35">
          <cell r="B35" t="str">
            <v>VF2000-3-7x120-18A</v>
          </cell>
        </row>
        <row r="36">
          <cell r="B36" t="str">
            <v>VF2000-3-7x125-18A</v>
          </cell>
        </row>
        <row r="37">
          <cell r="B37" t="str">
            <v>VF2000-4-7x60-18A</v>
          </cell>
        </row>
        <row r="38">
          <cell r="B38" t="str">
            <v>VF2000-4-7x75-18A</v>
          </cell>
        </row>
        <row r="39">
          <cell r="B39" t="str">
            <v>VF2000-4-7x90-18A</v>
          </cell>
        </row>
        <row r="40">
          <cell r="B40" t="str">
            <v>VF2000-4-7x105-18A</v>
          </cell>
        </row>
        <row r="41">
          <cell r="B41" t="str">
            <v>VF2000-4-7x110-18A</v>
          </cell>
        </row>
        <row r="42">
          <cell r="B42" t="str">
            <v>VF2000-4-7x120-18A</v>
          </cell>
        </row>
        <row r="43">
          <cell r="B43" t="str">
            <v>VF2000-4-7x125-18A</v>
          </cell>
        </row>
        <row r="44">
          <cell r="B44" t="str">
            <v>VF2020-3-7x60-18A</v>
          </cell>
        </row>
        <row r="45">
          <cell r="B45" t="str">
            <v>VF2020-3-7x75-18A</v>
          </cell>
        </row>
        <row r="46">
          <cell r="B46" t="str">
            <v>VF2020-3-7x90-18A</v>
          </cell>
        </row>
        <row r="47">
          <cell r="B47" t="str">
            <v>VF2020-3-7x105-18A</v>
          </cell>
        </row>
        <row r="48">
          <cell r="B48" t="str">
            <v>VF2020-3-7x110-18A</v>
          </cell>
        </row>
        <row r="49">
          <cell r="B49" t="str">
            <v>VF2020-3-7x120-18A</v>
          </cell>
        </row>
        <row r="50">
          <cell r="B50" t="str">
            <v>VF2020-3-7x125-18A</v>
          </cell>
        </row>
        <row r="51">
          <cell r="B51" t="str">
            <v>VF2020-4-7x60-18A</v>
          </cell>
        </row>
        <row r="52">
          <cell r="B52" t="str">
            <v>VF2020-4-7x75-18A</v>
          </cell>
        </row>
        <row r="53">
          <cell r="B53" t="str">
            <v>VF2020-4-7x90-18A</v>
          </cell>
        </row>
        <row r="54">
          <cell r="B54" t="str">
            <v>VF2020-4-7x105-18A</v>
          </cell>
        </row>
        <row r="55">
          <cell r="B55" t="str">
            <v>VF2020-4-7x110-18A</v>
          </cell>
        </row>
        <row r="56">
          <cell r="B56" t="str">
            <v>VF2020-4-7x120-18A</v>
          </cell>
        </row>
        <row r="57">
          <cell r="B57" t="str">
            <v>VF2020-4-7x125-18A</v>
          </cell>
        </row>
      </sheetData>
      <sheetData sheetId="44" refreshError="1"/>
      <sheetData sheetId="45">
        <row r="2">
          <cell r="B2" t="str">
            <v>VF2000-27x60-18A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2">
          <cell r="B2" t="str">
            <v>VF2000-27x60-18A</v>
          </cell>
        </row>
      </sheetData>
      <sheetData sheetId="54" refreshError="1"/>
      <sheetData sheetId="55" refreshError="1"/>
      <sheetData sheetId="56">
        <row r="2">
          <cell r="B2" t="str">
            <v>VF2000-27x60-18A</v>
          </cell>
        </row>
      </sheetData>
      <sheetData sheetId="57"/>
      <sheetData sheetId="58">
        <row r="57">
          <cell r="P57">
            <v>0.11</v>
          </cell>
        </row>
      </sheetData>
      <sheetData sheetId="59">
        <row r="2">
          <cell r="B2" t="str">
            <v>VF2000-27x60-18A</v>
          </cell>
        </row>
      </sheetData>
      <sheetData sheetId="60">
        <row r="2">
          <cell r="B2" t="str">
            <v>VF2000-27x60-18A</v>
          </cell>
        </row>
      </sheetData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F24X0 VMS Pwr Form, P1626"/>
      <sheetName val="VF24X0 VMS Pwr, P1626, 48 High"/>
      <sheetName val="VF24X0 VMS Pwr Fm, P1626, SMALL"/>
      <sheetName val="16x16, 30 Deg RGB, 6&quot; Mod Pwr"/>
      <sheetName val="9x15, 15 Deg A, 9&quot; Mod Pwr "/>
      <sheetName val="9x15, 30 Deg A, 9&quot; Mod Pwr"/>
      <sheetName val="9x15, 30 Deg RGB, 9&quot; Mod Pwr"/>
      <sheetName val="5x9, 15 Deg A, 12&quot; Mod Pwr"/>
      <sheetName val="5x9, 30 Deg A, 12&quot; Mod Pwr"/>
      <sheetName val="5x9, 15 Deg A, 18&quot; Mod Pwr"/>
      <sheetName val="5x9, 30 Deg RGB, 12&quot; Mod Pwr"/>
      <sheetName val="5x9, 30 Deg A, 18&quot; Mod Pwr Dist"/>
      <sheetName val="5x9, 30 Deg RGB, 18&quot; Mod Pwr"/>
      <sheetName val="Sheet1"/>
      <sheetName val="Sheet2"/>
      <sheetName val="Sheet3"/>
    </sheetNames>
    <sheetDataSet>
      <sheetData sheetId="0">
        <row r="7">
          <cell r="DA7" t="str">
            <v>Alabama,AL</v>
          </cell>
        </row>
        <row r="8">
          <cell r="DA8" t="str">
            <v>Alaska,AK</v>
          </cell>
        </row>
        <row r="9">
          <cell r="DA9" t="str">
            <v>Arizona,AZ</v>
          </cell>
        </row>
        <row r="10">
          <cell r="DA10" t="str">
            <v>Arkansas,AR</v>
          </cell>
        </row>
        <row r="11">
          <cell r="DA11" t="str">
            <v>California,CA</v>
          </cell>
        </row>
        <row r="12">
          <cell r="DA12" t="str">
            <v>Colorado,CO</v>
          </cell>
        </row>
        <row r="13">
          <cell r="DA13" t="str">
            <v>Connecticut,CT</v>
          </cell>
        </row>
        <row r="14">
          <cell r="DA14" t="str">
            <v>Delaware,DE</v>
          </cell>
        </row>
        <row r="15">
          <cell r="DA15" t="str">
            <v>Florida,FL</v>
          </cell>
        </row>
        <row r="16">
          <cell r="DA16" t="str">
            <v>Georgia,GA</v>
          </cell>
        </row>
        <row r="17">
          <cell r="DA17" t="str">
            <v>Hawaii,HI</v>
          </cell>
        </row>
        <row r="18">
          <cell r="DA18" t="str">
            <v>Idaho,ID</v>
          </cell>
        </row>
        <row r="19">
          <cell r="DA19" t="str">
            <v>Illinois,IL</v>
          </cell>
        </row>
        <row r="20">
          <cell r="DA20" t="str">
            <v>Indiana,IN</v>
          </cell>
        </row>
        <row r="21">
          <cell r="DA21" t="str">
            <v>Iowa,IA</v>
          </cell>
        </row>
        <row r="22">
          <cell r="DA22" t="str">
            <v>Kansas,KS</v>
          </cell>
        </row>
        <row r="23">
          <cell r="DA23" t="str">
            <v>Kentucky,KY</v>
          </cell>
        </row>
        <row r="24">
          <cell r="DA24" t="str">
            <v>Louisiana,LA</v>
          </cell>
        </row>
        <row r="25">
          <cell r="DA25" t="str">
            <v>Maine,ME</v>
          </cell>
        </row>
        <row r="26">
          <cell r="DA26" t="str">
            <v>Maryland,MD</v>
          </cell>
        </row>
        <row r="27">
          <cell r="DA27" t="str">
            <v>Massachusetts,MA</v>
          </cell>
        </row>
        <row r="28">
          <cell r="DA28" t="str">
            <v>Michigan,MI</v>
          </cell>
        </row>
        <row r="29">
          <cell r="DA29" t="str">
            <v>Minnesota,MN</v>
          </cell>
        </row>
        <row r="30">
          <cell r="DA30" t="str">
            <v>Mississippi,MS</v>
          </cell>
        </row>
        <row r="31">
          <cell r="DA31" t="str">
            <v>Missouri,MO</v>
          </cell>
        </row>
        <row r="32">
          <cell r="DA32" t="str">
            <v>Montana,MT</v>
          </cell>
        </row>
        <row r="33">
          <cell r="DA33" t="str">
            <v>Nebraska,NE</v>
          </cell>
        </row>
        <row r="34">
          <cell r="DA34" t="str">
            <v>Nevada,NV</v>
          </cell>
        </row>
        <row r="35">
          <cell r="DA35" t="str">
            <v>New Hampshire,NH</v>
          </cell>
        </row>
        <row r="36">
          <cell r="DA36" t="str">
            <v>New Jersey,NJ</v>
          </cell>
        </row>
        <row r="37">
          <cell r="DA37" t="str">
            <v>New Mexico,NM</v>
          </cell>
        </row>
        <row r="38">
          <cell r="DA38" t="str">
            <v>New York,NY</v>
          </cell>
        </row>
        <row r="39">
          <cell r="DA39" t="str">
            <v>North Carolina,NC</v>
          </cell>
        </row>
        <row r="40">
          <cell r="DA40" t="str">
            <v>North Dakota,ND</v>
          </cell>
        </row>
        <row r="41">
          <cell r="DA41" t="str">
            <v>Ohio,OH</v>
          </cell>
        </row>
        <row r="42">
          <cell r="DA42" t="str">
            <v>Oklahoma,OK</v>
          </cell>
        </row>
        <row r="43">
          <cell r="DA43" t="str">
            <v>Oregon,OR</v>
          </cell>
        </row>
        <row r="44">
          <cell r="DA44" t="str">
            <v>Pennsylvania,PA</v>
          </cell>
        </row>
        <row r="45">
          <cell r="DA45" t="str">
            <v>Rhode Island,RI</v>
          </cell>
        </row>
        <row r="46">
          <cell r="DA46" t="str">
            <v>South Carolina,SC</v>
          </cell>
        </row>
        <row r="47">
          <cell r="DA47" t="str">
            <v>South Dakota,SD</v>
          </cell>
        </row>
        <row r="48">
          <cell r="DA48" t="str">
            <v>Tennessee,TN</v>
          </cell>
        </row>
        <row r="49">
          <cell r="DA49" t="str">
            <v>Texas,TX</v>
          </cell>
        </row>
        <row r="50">
          <cell r="DA50" t="str">
            <v>Utah,UT</v>
          </cell>
        </row>
        <row r="51">
          <cell r="DA51" t="str">
            <v>Vermont,VT</v>
          </cell>
        </row>
        <row r="52">
          <cell r="DA52" t="str">
            <v>Virginia,VA</v>
          </cell>
        </row>
        <row r="53">
          <cell r="DA53" t="str">
            <v>Washington,WA</v>
          </cell>
        </row>
        <row r="54">
          <cell r="DA54" t="str">
            <v>West Virginia,WV</v>
          </cell>
        </row>
        <row r="55">
          <cell r="DA55" t="str">
            <v>Wisconsin,WI</v>
          </cell>
        </row>
        <row r="56">
          <cell r="DA56" t="str">
            <v>Wyoming,WY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12FAB-EEAB-4776-B626-FAE9C8B37DF1}">
  <sheetPr>
    <pageSetUpPr fitToPage="1"/>
  </sheetPr>
  <dimension ref="B1:G69"/>
  <sheetViews>
    <sheetView tabSelected="1" workbookViewId="0">
      <selection activeCell="B1" sqref="B1"/>
    </sheetView>
  </sheetViews>
  <sheetFormatPr defaultColWidth="8.7109375"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44" t="s">
        <v>62</v>
      </c>
      <c r="E1" s="44"/>
      <c r="F1" s="44"/>
      <c r="G1" t="s">
        <v>0</v>
      </c>
    </row>
    <row r="2" spans="2:7" x14ac:dyDescent="0.25">
      <c r="B2" s="45" t="s">
        <v>1</v>
      </c>
      <c r="C2" s="46"/>
      <c r="D2" s="46"/>
      <c r="E2" s="46"/>
      <c r="F2" s="47"/>
      <c r="G2" s="48" t="s">
        <v>2</v>
      </c>
    </row>
    <row r="3" spans="2:7" ht="15.75" thickBot="1" x14ac:dyDescent="0.3">
      <c r="B3" s="50" t="s">
        <v>3</v>
      </c>
      <c r="C3" s="51"/>
      <c r="D3" s="52" t="s">
        <v>4</v>
      </c>
      <c r="E3" s="51"/>
      <c r="F3" s="53"/>
      <c r="G3" s="49"/>
    </row>
    <row r="4" spans="2:7" x14ac:dyDescent="0.25">
      <c r="B4" s="1" t="s">
        <v>5</v>
      </c>
      <c r="C4" s="2"/>
      <c r="D4" s="34" t="s">
        <v>6</v>
      </c>
      <c r="E4" s="34"/>
      <c r="F4" s="34"/>
      <c r="G4" s="35">
        <v>1</v>
      </c>
    </row>
    <row r="5" spans="2:7" x14ac:dyDescent="0.25">
      <c r="B5" s="1" t="s">
        <v>7</v>
      </c>
      <c r="C5" s="2"/>
      <c r="D5" s="34" t="s">
        <v>8</v>
      </c>
      <c r="E5" s="34"/>
      <c r="F5" s="34"/>
      <c r="G5" s="36"/>
    </row>
    <row r="6" spans="2:7" x14ac:dyDescent="0.25">
      <c r="B6" s="38" t="s">
        <v>9</v>
      </c>
      <c r="C6" s="2" t="s">
        <v>10</v>
      </c>
      <c r="D6" s="34" t="s">
        <v>11</v>
      </c>
      <c r="E6" s="34"/>
      <c r="F6" s="34"/>
      <c r="G6" s="36"/>
    </row>
    <row r="7" spans="2:7" x14ac:dyDescent="0.25">
      <c r="B7" s="38"/>
      <c r="C7" s="2" t="s">
        <v>12</v>
      </c>
      <c r="D7" s="34" t="s">
        <v>13</v>
      </c>
      <c r="E7" s="34"/>
      <c r="F7" s="34"/>
      <c r="G7" s="36"/>
    </row>
    <row r="8" spans="2:7" x14ac:dyDescent="0.25">
      <c r="B8" s="38"/>
      <c r="C8" s="2" t="s">
        <v>14</v>
      </c>
      <c r="D8" s="34" t="s">
        <v>15</v>
      </c>
      <c r="E8" s="34"/>
      <c r="F8" s="34"/>
      <c r="G8" s="36"/>
    </row>
    <row r="9" spans="2:7" x14ac:dyDescent="0.25">
      <c r="B9" s="38"/>
      <c r="C9" s="2" t="s">
        <v>16</v>
      </c>
      <c r="D9" s="39">
        <f>IF(D8="16x16",20,IF(D8="20x20",16,IF(D8="25x25",13,"FALSE")))</f>
        <v>20</v>
      </c>
      <c r="E9" s="39"/>
      <c r="F9" s="39"/>
      <c r="G9" s="36"/>
    </row>
    <row r="10" spans="2:7" x14ac:dyDescent="0.25">
      <c r="B10" s="40" t="s">
        <v>17</v>
      </c>
      <c r="C10" s="34"/>
      <c r="D10" s="39">
        <v>128</v>
      </c>
      <c r="E10" s="39"/>
      <c r="F10" s="39"/>
      <c r="G10" s="36"/>
    </row>
    <row r="11" spans="2:7" x14ac:dyDescent="0.25">
      <c r="B11" s="40" t="s">
        <v>18</v>
      </c>
      <c r="C11" s="34"/>
      <c r="D11" s="39">
        <v>192</v>
      </c>
      <c r="E11" s="39"/>
      <c r="F11" s="39"/>
      <c r="G11" s="36"/>
    </row>
    <row r="12" spans="2:7" x14ac:dyDescent="0.25">
      <c r="B12" s="40" t="s">
        <v>19</v>
      </c>
      <c r="C12" s="34"/>
      <c r="D12" s="34" t="s">
        <v>20</v>
      </c>
      <c r="E12" s="34"/>
      <c r="F12" s="34"/>
      <c r="G12" s="36"/>
    </row>
    <row r="13" spans="2:7" ht="15.75" thickBot="1" x14ac:dyDescent="0.3">
      <c r="B13" s="41" t="s">
        <v>21</v>
      </c>
      <c r="C13" s="42"/>
      <c r="D13" s="43">
        <v>2</v>
      </c>
      <c r="E13" s="43"/>
      <c r="F13" s="43"/>
      <c r="G13" s="36"/>
    </row>
    <row r="14" spans="2:7" ht="15.75" thickBot="1" x14ac:dyDescent="0.3">
      <c r="B14" s="41" t="s">
        <v>22</v>
      </c>
      <c r="C14" s="42"/>
      <c r="D14" s="43" t="s">
        <v>23</v>
      </c>
      <c r="E14" s="43"/>
      <c r="F14" s="43"/>
      <c r="G14" s="37"/>
    </row>
    <row r="15" spans="2:7" ht="15.75" thickBot="1" x14ac:dyDescent="0.3"/>
    <row r="16" spans="2:7" x14ac:dyDescent="0.25">
      <c r="B16" s="45" t="s">
        <v>24</v>
      </c>
      <c r="C16" s="46"/>
      <c r="D16" s="46"/>
      <c r="E16" s="46"/>
      <c r="F16" s="47"/>
      <c r="G16" s="54">
        <v>1</v>
      </c>
    </row>
    <row r="17" spans="2:7" x14ac:dyDescent="0.25">
      <c r="B17" s="57" t="s">
        <v>3</v>
      </c>
      <c r="C17" s="58"/>
      <c r="D17" s="3" t="s">
        <v>4</v>
      </c>
      <c r="E17" s="3" t="s">
        <v>25</v>
      </c>
      <c r="F17" s="3" t="s">
        <v>26</v>
      </c>
      <c r="G17" s="55"/>
    </row>
    <row r="18" spans="2:7" x14ac:dyDescent="0.25">
      <c r="B18" s="4" t="s">
        <v>27</v>
      </c>
      <c r="C18" s="5"/>
      <c r="D18" s="2" t="s">
        <v>28</v>
      </c>
      <c r="E18" s="2" t="s">
        <v>29</v>
      </c>
      <c r="F18" s="2" t="s">
        <v>30</v>
      </c>
      <c r="G18" s="55"/>
    </row>
    <row r="19" spans="2:7" x14ac:dyDescent="0.25">
      <c r="B19" s="59" t="s">
        <v>31</v>
      </c>
      <c r="C19" s="60"/>
      <c r="D19" s="2" t="s">
        <v>32</v>
      </c>
      <c r="E19" s="2" t="s">
        <v>29</v>
      </c>
      <c r="F19" s="2" t="s">
        <v>30</v>
      </c>
      <c r="G19" s="55"/>
    </row>
    <row r="20" spans="2:7" x14ac:dyDescent="0.25">
      <c r="B20" s="61"/>
      <c r="C20" s="62"/>
      <c r="D20" s="2" t="s">
        <v>9</v>
      </c>
      <c r="E20" s="2" t="s">
        <v>29</v>
      </c>
      <c r="F20" s="2" t="s">
        <v>30</v>
      </c>
      <c r="G20" s="55"/>
    </row>
    <row r="21" spans="2:7" x14ac:dyDescent="0.25">
      <c r="B21" s="4" t="s">
        <v>33</v>
      </c>
      <c r="C21" s="5"/>
      <c r="D21" s="2" t="s">
        <v>34</v>
      </c>
      <c r="E21" s="2" t="s">
        <v>29</v>
      </c>
      <c r="F21" s="2" t="s">
        <v>30</v>
      </c>
      <c r="G21" s="55"/>
    </row>
    <row r="22" spans="2:7" x14ac:dyDescent="0.25">
      <c r="B22" s="4" t="s">
        <v>35</v>
      </c>
      <c r="C22" s="5"/>
      <c r="D22" s="6" t="s">
        <v>34</v>
      </c>
      <c r="E22" s="6" t="s">
        <v>36</v>
      </c>
      <c r="F22" s="2" t="s">
        <v>30</v>
      </c>
      <c r="G22" s="55"/>
    </row>
    <row r="23" spans="2:7" x14ac:dyDescent="0.25">
      <c r="B23" s="4" t="s">
        <v>37</v>
      </c>
      <c r="C23" s="5"/>
      <c r="D23" s="6" t="s">
        <v>38</v>
      </c>
      <c r="E23" s="6" t="s">
        <v>36</v>
      </c>
      <c r="F23" s="7" t="s">
        <v>36</v>
      </c>
      <c r="G23" s="55"/>
    </row>
    <row r="24" spans="2:7" x14ac:dyDescent="0.25">
      <c r="B24" s="4" t="s">
        <v>39</v>
      </c>
      <c r="C24" s="5"/>
      <c r="D24" s="6" t="s">
        <v>34</v>
      </c>
      <c r="E24" s="6" t="s">
        <v>36</v>
      </c>
      <c r="F24" s="7" t="s">
        <v>36</v>
      </c>
      <c r="G24" s="55"/>
    </row>
    <row r="25" spans="2:7" x14ac:dyDescent="0.25">
      <c r="B25" s="4" t="s">
        <v>40</v>
      </c>
      <c r="C25" s="5"/>
      <c r="D25" s="6" t="s">
        <v>41</v>
      </c>
      <c r="E25" s="6" t="s">
        <v>36</v>
      </c>
      <c r="F25" s="7" t="s">
        <v>42</v>
      </c>
      <c r="G25" s="55"/>
    </row>
    <row r="26" spans="2:7" x14ac:dyDescent="0.25">
      <c r="B26" s="4" t="s">
        <v>43</v>
      </c>
      <c r="C26" s="5"/>
      <c r="D26" s="6" t="s">
        <v>34</v>
      </c>
      <c r="E26" s="6" t="s">
        <v>36</v>
      </c>
      <c r="F26" s="7" t="s">
        <v>36</v>
      </c>
      <c r="G26" s="55"/>
    </row>
    <row r="27" spans="2:7" x14ac:dyDescent="0.25">
      <c r="B27" s="4" t="s">
        <v>44</v>
      </c>
      <c r="C27" s="5"/>
      <c r="D27" s="8" t="s">
        <v>38</v>
      </c>
      <c r="E27" s="6" t="s">
        <v>36</v>
      </c>
      <c r="F27" s="7" t="s">
        <v>36</v>
      </c>
      <c r="G27" s="55"/>
    </row>
    <row r="28" spans="2:7" x14ac:dyDescent="0.25">
      <c r="B28" s="4" t="s">
        <v>45</v>
      </c>
      <c r="C28" s="5"/>
      <c r="D28" s="8" t="s">
        <v>46</v>
      </c>
      <c r="E28" s="6"/>
      <c r="F28" s="7"/>
      <c r="G28" s="55"/>
    </row>
    <row r="29" spans="2:7" x14ac:dyDescent="0.25">
      <c r="B29" s="4" t="s">
        <v>47</v>
      </c>
      <c r="C29" s="5"/>
      <c r="D29" s="8" t="s">
        <v>34</v>
      </c>
      <c r="E29" s="6" t="s">
        <v>36</v>
      </c>
      <c r="F29" s="7" t="s">
        <v>36</v>
      </c>
      <c r="G29" s="55"/>
    </row>
    <row r="30" spans="2:7" x14ac:dyDescent="0.25">
      <c r="B30" s="4" t="s">
        <v>48</v>
      </c>
      <c r="C30" s="5"/>
      <c r="D30" s="8" t="s">
        <v>34</v>
      </c>
      <c r="E30" s="6" t="s">
        <v>36</v>
      </c>
      <c r="F30" s="7" t="s">
        <v>36</v>
      </c>
      <c r="G30" s="55"/>
    </row>
    <row r="31" spans="2:7" x14ac:dyDescent="0.25">
      <c r="B31" s="9" t="s">
        <v>49</v>
      </c>
      <c r="C31" s="10"/>
      <c r="D31" s="8" t="s">
        <v>34</v>
      </c>
      <c r="E31" s="6" t="s">
        <v>36</v>
      </c>
      <c r="F31" s="7" t="s">
        <v>36</v>
      </c>
      <c r="G31" s="55"/>
    </row>
    <row r="32" spans="2:7" x14ac:dyDescent="0.25">
      <c r="B32" s="4" t="s">
        <v>50</v>
      </c>
      <c r="C32" s="5"/>
      <c r="D32" s="8" t="s">
        <v>38</v>
      </c>
      <c r="E32" s="6" t="s">
        <v>36</v>
      </c>
      <c r="F32" s="7" t="s">
        <v>36</v>
      </c>
      <c r="G32" s="55"/>
    </row>
    <row r="33" spans="2:7" x14ac:dyDescent="0.25">
      <c r="B33" s="4" t="s">
        <v>51</v>
      </c>
      <c r="C33" s="5"/>
      <c r="D33" s="6" t="s">
        <v>34</v>
      </c>
      <c r="E33" s="6" t="s">
        <v>36</v>
      </c>
      <c r="F33" s="7" t="s">
        <v>36</v>
      </c>
      <c r="G33" s="55"/>
    </row>
    <row r="34" spans="2:7" x14ac:dyDescent="0.25">
      <c r="B34" s="4" t="s">
        <v>52</v>
      </c>
      <c r="C34" s="11"/>
      <c r="D34" s="6" t="s">
        <v>34</v>
      </c>
      <c r="E34" s="12" t="s">
        <v>36</v>
      </c>
      <c r="F34" s="13" t="s">
        <v>36</v>
      </c>
      <c r="G34" s="55"/>
    </row>
    <row r="35" spans="2:7" ht="15.75" thickBot="1" x14ac:dyDescent="0.3">
      <c r="B35" s="14" t="s">
        <v>53</v>
      </c>
      <c r="C35" s="15"/>
      <c r="D35" s="16" t="s">
        <v>64</v>
      </c>
      <c r="E35" s="17" t="s">
        <v>36</v>
      </c>
      <c r="F35" s="18" t="s">
        <v>36</v>
      </c>
      <c r="G35" s="56"/>
    </row>
    <row r="36" spans="2:7" x14ac:dyDescent="0.25">
      <c r="B36" s="45" t="s">
        <v>54</v>
      </c>
      <c r="C36" s="46"/>
      <c r="D36" s="46"/>
      <c r="E36" s="46"/>
      <c r="F36" s="47"/>
      <c r="G36" s="35">
        <v>1</v>
      </c>
    </row>
    <row r="37" spans="2:7" x14ac:dyDescent="0.25">
      <c r="B37" s="63"/>
      <c r="C37" s="64"/>
      <c r="D37" s="6" t="str">
        <f>IF(B37="DOOR SWITCH 2 (TC)",1,"N/A")</f>
        <v>N/A</v>
      </c>
      <c r="E37" s="6" t="str">
        <f>IF(B37="DOOR SWITCH 2 (TC)",1,"N/A")</f>
        <v>N/A</v>
      </c>
      <c r="F37" s="7" t="str">
        <f>IF(B37="DOOR SWITCH 2 (TC)","VIP 1","N/A")</f>
        <v>N/A</v>
      </c>
      <c r="G37" s="36"/>
    </row>
    <row r="38" spans="2:7" x14ac:dyDescent="0.25">
      <c r="B38" s="19"/>
      <c r="C38" s="20"/>
      <c r="D38" s="6" t="s">
        <v>55</v>
      </c>
      <c r="E38" s="6" t="s">
        <v>36</v>
      </c>
      <c r="F38" s="7" t="str">
        <f>IF(B38="UPS","AUXILARY","N/A")</f>
        <v>N/A</v>
      </c>
      <c r="G38" s="36"/>
    </row>
    <row r="39" spans="2:7" x14ac:dyDescent="0.25">
      <c r="B39" s="65"/>
      <c r="C39" s="66"/>
      <c r="D39" s="6" t="s">
        <v>36</v>
      </c>
      <c r="E39" s="6" t="s">
        <v>36</v>
      </c>
      <c r="F39" s="7" t="str">
        <f>IF(B39="MINI DC I/O 1","ON DISPLAY INTERFACE","N/A")</f>
        <v>N/A</v>
      </c>
      <c r="G39" s="36"/>
    </row>
    <row r="40" spans="2:7" x14ac:dyDescent="0.25">
      <c r="B40" s="65"/>
      <c r="C40" s="66"/>
      <c r="D40" s="6" t="s">
        <v>36</v>
      </c>
      <c r="E40" s="6" t="s">
        <v>36</v>
      </c>
      <c r="F40" s="7" t="str">
        <f>IF(B40="MINI DC I/O 2","ON DISPLAY INTERFACE","N/A")</f>
        <v>N/A</v>
      </c>
      <c r="G40" s="36"/>
    </row>
    <row r="41" spans="2:7" x14ac:dyDescent="0.25">
      <c r="B41" s="65"/>
      <c r="C41" s="66"/>
      <c r="D41" s="6" t="s">
        <v>36</v>
      </c>
      <c r="E41" s="6" t="s">
        <v>36</v>
      </c>
      <c r="F41" s="7" t="str">
        <f>IF(B41="MINI DC I/O 3","ON DISPLAY INTERFACE","N/A")</f>
        <v>N/A</v>
      </c>
      <c r="G41" s="36"/>
    </row>
    <row r="42" spans="2:7" x14ac:dyDescent="0.25">
      <c r="B42" s="65" t="s">
        <v>56</v>
      </c>
      <c r="C42" s="66"/>
      <c r="D42" s="6" t="s">
        <v>36</v>
      </c>
      <c r="E42" s="6" t="s">
        <v>36</v>
      </c>
      <c r="F42" s="7" t="str">
        <f>IF(B42="MINI DC I/O 4","ON DISPLAY INTERFACE","N/A")</f>
        <v>N/A</v>
      </c>
      <c r="G42" s="36"/>
    </row>
    <row r="43" spans="2:7" x14ac:dyDescent="0.25">
      <c r="B43" s="65" t="s">
        <v>56</v>
      </c>
      <c r="C43" s="66"/>
      <c r="D43" s="6" t="s">
        <v>36</v>
      </c>
      <c r="E43" s="6" t="s">
        <v>36</v>
      </c>
      <c r="F43" s="7" t="str">
        <f>IF(B43="MINI DC I/O 5","ON DISPLAY INTERFACE","N/A")</f>
        <v>N/A</v>
      </c>
      <c r="G43" s="36"/>
    </row>
    <row r="44" spans="2:7" ht="15.75" thickBot="1" x14ac:dyDescent="0.3">
      <c r="B44" s="67" t="s">
        <v>56</v>
      </c>
      <c r="C44" s="68"/>
      <c r="D44" s="16" t="s">
        <v>36</v>
      </c>
      <c r="E44" s="16" t="s">
        <v>36</v>
      </c>
      <c r="F44" s="21" t="str">
        <f>IF(B44="MINI DC I/O 6","ON DISPLAY INTERFACE","N/A")</f>
        <v>N/A</v>
      </c>
      <c r="G44" s="37"/>
    </row>
    <row r="45" spans="2:7" ht="15.75" thickBot="1" x14ac:dyDescent="0.3">
      <c r="C45" s="22"/>
      <c r="D45" s="22"/>
      <c r="E45" s="23"/>
      <c r="F45" s="24"/>
      <c r="G45" s="25"/>
    </row>
    <row r="46" spans="2:7" x14ac:dyDescent="0.25">
      <c r="B46" s="45" t="s">
        <v>57</v>
      </c>
      <c r="C46" s="46"/>
      <c r="D46" s="46"/>
      <c r="E46" s="46"/>
      <c r="F46" s="46"/>
      <c r="G46" s="69"/>
    </row>
    <row r="47" spans="2:7" x14ac:dyDescent="0.25">
      <c r="B47" s="72" t="s">
        <v>58</v>
      </c>
      <c r="C47" s="73"/>
      <c r="D47" s="74"/>
      <c r="E47" s="75" t="s">
        <v>55</v>
      </c>
      <c r="F47" s="66"/>
      <c r="G47" s="70"/>
    </row>
    <row r="48" spans="2:7" ht="15.75" thickBot="1" x14ac:dyDescent="0.3">
      <c r="B48" s="41" t="s">
        <v>59</v>
      </c>
      <c r="C48" s="42"/>
      <c r="D48" s="42"/>
      <c r="E48" s="43" t="s">
        <v>55</v>
      </c>
      <c r="F48" s="43"/>
      <c r="G48" s="71"/>
    </row>
    <row r="49" spans="2:7" x14ac:dyDescent="0.25">
      <c r="C49" s="22"/>
      <c r="D49" s="22"/>
      <c r="E49" s="23"/>
      <c r="F49" s="24"/>
      <c r="G49" s="25"/>
    </row>
    <row r="50" spans="2:7" ht="15.75" thickBot="1" x14ac:dyDescent="0.3"/>
    <row r="51" spans="2:7" x14ac:dyDescent="0.25">
      <c r="B51" s="26" t="s">
        <v>60</v>
      </c>
      <c r="C51" s="27"/>
      <c r="D51" s="27"/>
      <c r="E51" s="27"/>
      <c r="F51" s="27"/>
      <c r="G51" s="28"/>
    </row>
    <row r="52" spans="2:7" x14ac:dyDescent="0.25">
      <c r="B52" s="29" t="s">
        <v>65</v>
      </c>
      <c r="D52" s="33"/>
      <c r="E52" s="33"/>
      <c r="F52" s="33" t="s">
        <v>66</v>
      </c>
      <c r="G52" s="30"/>
    </row>
    <row r="53" spans="2:7" x14ac:dyDescent="0.25">
      <c r="B53" s="29" t="s">
        <v>67</v>
      </c>
      <c r="D53" s="33"/>
      <c r="E53" s="33"/>
      <c r="F53" s="33" t="s">
        <v>68</v>
      </c>
      <c r="G53" s="30"/>
    </row>
    <row r="54" spans="2:7" x14ac:dyDescent="0.25">
      <c r="B54" s="29" t="s">
        <v>69</v>
      </c>
      <c r="D54" s="33"/>
      <c r="E54" s="33"/>
      <c r="F54" s="33" t="s">
        <v>70</v>
      </c>
      <c r="G54" s="30"/>
    </row>
    <row r="55" spans="2:7" x14ac:dyDescent="0.25">
      <c r="B55" s="29" t="s">
        <v>71</v>
      </c>
      <c r="D55" s="33"/>
      <c r="E55" s="33"/>
      <c r="F55" s="33" t="s">
        <v>72</v>
      </c>
      <c r="G55" s="30"/>
    </row>
    <row r="56" spans="2:7" x14ac:dyDescent="0.25">
      <c r="B56" s="29" t="s">
        <v>73</v>
      </c>
      <c r="D56" s="33"/>
      <c r="E56" s="33"/>
      <c r="F56" s="33" t="s">
        <v>74</v>
      </c>
      <c r="G56" s="30"/>
    </row>
    <row r="57" spans="2:7" x14ac:dyDescent="0.25">
      <c r="B57" s="29" t="s">
        <v>75</v>
      </c>
      <c r="D57" s="33"/>
      <c r="E57" s="33"/>
      <c r="F57" s="33" t="s">
        <v>76</v>
      </c>
      <c r="G57" s="30"/>
    </row>
    <row r="58" spans="2:7" x14ac:dyDescent="0.25">
      <c r="B58" s="29" t="s">
        <v>77</v>
      </c>
      <c r="D58" s="33"/>
      <c r="E58" s="33"/>
      <c r="F58" s="33" t="s">
        <v>78</v>
      </c>
      <c r="G58" s="30"/>
    </row>
    <row r="59" spans="2:7" x14ac:dyDescent="0.25">
      <c r="B59" s="29" t="s">
        <v>79</v>
      </c>
      <c r="D59" s="33"/>
      <c r="E59" s="33"/>
      <c r="F59" s="33" t="s">
        <v>80</v>
      </c>
      <c r="G59" s="30"/>
    </row>
    <row r="60" spans="2:7" x14ac:dyDescent="0.25">
      <c r="B60" s="29" t="s">
        <v>81</v>
      </c>
      <c r="D60" s="33"/>
      <c r="E60" s="33"/>
      <c r="F60" s="33" t="s">
        <v>82</v>
      </c>
      <c r="G60" s="30"/>
    </row>
    <row r="61" spans="2:7" x14ac:dyDescent="0.25">
      <c r="B61" s="29" t="s">
        <v>83</v>
      </c>
      <c r="D61" s="33"/>
      <c r="E61" s="33"/>
      <c r="F61" s="33" t="s">
        <v>84</v>
      </c>
      <c r="G61" s="30"/>
    </row>
    <row r="62" spans="2:7" x14ac:dyDescent="0.25">
      <c r="B62" s="29" t="s">
        <v>85</v>
      </c>
      <c r="F62" t="s">
        <v>86</v>
      </c>
      <c r="G62" s="30"/>
    </row>
    <row r="63" spans="2:7" x14ac:dyDescent="0.25">
      <c r="B63" s="29" t="s">
        <v>87</v>
      </c>
      <c r="F63" t="s">
        <v>88</v>
      </c>
      <c r="G63" s="30"/>
    </row>
    <row r="64" spans="2:7" x14ac:dyDescent="0.25">
      <c r="B64" s="29" t="s">
        <v>89</v>
      </c>
      <c r="F64" t="s">
        <v>90</v>
      </c>
      <c r="G64" s="30"/>
    </row>
    <row r="65" spans="2:7" x14ac:dyDescent="0.25">
      <c r="B65" s="29" t="s">
        <v>91</v>
      </c>
      <c r="F65" t="s">
        <v>92</v>
      </c>
      <c r="G65" s="30"/>
    </row>
    <row r="66" spans="2:7" x14ac:dyDescent="0.25">
      <c r="B66" s="29" t="s">
        <v>93</v>
      </c>
      <c r="F66" t="s">
        <v>94</v>
      </c>
      <c r="G66" s="30"/>
    </row>
    <row r="67" spans="2:7" ht="15.75" thickBot="1" x14ac:dyDescent="0.3">
      <c r="B67" s="14"/>
      <c r="C67" s="31"/>
      <c r="D67" s="31"/>
      <c r="E67" s="31"/>
      <c r="F67" s="31"/>
      <c r="G67" s="32"/>
    </row>
    <row r="69" spans="2:7" x14ac:dyDescent="0.25">
      <c r="B69" t="s">
        <v>61</v>
      </c>
    </row>
  </sheetData>
  <dataConsolidate/>
  <mergeCells count="42">
    <mergeCell ref="B46:F46"/>
    <mergeCell ref="G46:G48"/>
    <mergeCell ref="B47:D47"/>
    <mergeCell ref="E47:F47"/>
    <mergeCell ref="B48:D48"/>
    <mergeCell ref="E48:F48"/>
    <mergeCell ref="B36:F36"/>
    <mergeCell ref="G36:G44"/>
    <mergeCell ref="B37:C37"/>
    <mergeCell ref="B39:C39"/>
    <mergeCell ref="B40:C40"/>
    <mergeCell ref="B41:C41"/>
    <mergeCell ref="B42:C42"/>
    <mergeCell ref="B43:C43"/>
    <mergeCell ref="B44:C44"/>
    <mergeCell ref="B14:C14"/>
    <mergeCell ref="D14:F14"/>
    <mergeCell ref="B16:F16"/>
    <mergeCell ref="G16:G35"/>
    <mergeCell ref="B17:C17"/>
    <mergeCell ref="B19:C20"/>
    <mergeCell ref="D1:F1"/>
    <mergeCell ref="B2:F2"/>
    <mergeCell ref="G2:G3"/>
    <mergeCell ref="B3:C3"/>
    <mergeCell ref="D3:F3"/>
    <mergeCell ref="D4:F4"/>
    <mergeCell ref="G4:G14"/>
    <mergeCell ref="D5:F5"/>
    <mergeCell ref="B6:B9"/>
    <mergeCell ref="D6:F6"/>
    <mergeCell ref="D7:F7"/>
    <mergeCell ref="D8:F8"/>
    <mergeCell ref="D9:F9"/>
    <mergeCell ref="B10:C10"/>
    <mergeCell ref="D10:F10"/>
    <mergeCell ref="B12:C12"/>
    <mergeCell ref="D12:F12"/>
    <mergeCell ref="B13:C13"/>
    <mergeCell ref="D13:F13"/>
    <mergeCell ref="B11:C11"/>
    <mergeCell ref="D11:F11"/>
  </mergeCells>
  <dataValidations count="24">
    <dataValidation type="list" allowBlank="1" showInputMessage="1" showErrorMessage="1" sqref="D4:F4" xr:uid="{F5A963F2-D143-48F4-B21C-C81AF8B95DE9}">
      <formula1>"VF"</formula1>
    </dataValidation>
    <dataValidation type="list" allowBlank="1" showInputMessage="1" showErrorMessage="1" sqref="D5:F5" xr:uid="{C63863D2-9CAB-4F82-AB23-084578AD45A3}">
      <formula1>"FRONT,REAR"</formula1>
    </dataValidation>
    <dataValidation type="list" errorStyle="warning" allowBlank="1" showInputMessage="1" showErrorMessage="1" sqref="D6:F6" xr:uid="{E862B57A-0DB0-4A92-B907-11EB35F35EB8}">
      <formula1>"FULL COLOR"</formula1>
    </dataValidation>
    <dataValidation type="list" errorStyle="warning" allowBlank="1" showInputMessage="1" showErrorMessage="1" sqref="D8:F8" xr:uid="{1C06A448-5E97-4808-9453-79DBAED5817D}">
      <formula1>"16X16,20X20,25x25"</formula1>
    </dataValidation>
    <dataValidation errorStyle="warning" allowBlank="1" sqref="D9:F9" xr:uid="{8D59D1E5-B785-4526-9096-690EE4AFC207}"/>
    <dataValidation type="list" allowBlank="1" showInputMessage="1" showErrorMessage="1" sqref="D12:F12" xr:uid="{2426765C-AF4F-4FCA-8684-9D295CADAC7D}">
      <formula1>"FULL MATRIX"</formula1>
    </dataValidation>
    <dataValidation type="list" allowBlank="1" showInputMessage="1" showErrorMessage="1" sqref="D7:F7" xr:uid="{84D76F4E-3117-4C32-924B-87415DA274CB}">
      <formula1>"ProLink5"</formula1>
    </dataValidation>
    <dataValidation type="list" allowBlank="1" showInputMessage="1" showErrorMessage="1" sqref="O36" xr:uid="{236A3430-2455-46C4-B7F6-141EC7D469C4}">
      <formula1>"DOOR SWITCH 2 (TC), "</formula1>
    </dataValidation>
    <dataValidation type="list" allowBlank="1" showInputMessage="1" showErrorMessage="1" sqref="B37:C37" xr:uid="{80F51892-7E65-4C61-9F9F-35889292D3F6}">
      <formula1>"DOOR SWITCH 2 (TC),'"</formula1>
    </dataValidation>
    <dataValidation type="list" allowBlank="1" showInputMessage="1" showErrorMessage="1" sqref="D25" xr:uid="{7F5526A6-BA48-454C-AE97-872DEE8697F6}">
      <formula1>"YES 1, NO"</formula1>
    </dataValidation>
    <dataValidation errorStyle="warning" allowBlank="1" showInputMessage="1" showErrorMessage="1" sqref="D31 D22:D24 F27:F28 D26:D27 D29" xr:uid="{F851F557-62E4-4B1F-9B5D-2B26E2C47BD0}"/>
    <dataValidation type="list" allowBlank="1" showInputMessage="1" showErrorMessage="1" sqref="D38" xr:uid="{1226D538-06FC-4FD4-A40E-6A33CF7335BA}">
      <formula1>"CONTROL EQUIPMENT,ENTIRE DISPLAY,N/A"</formula1>
    </dataValidation>
    <dataValidation type="list" errorStyle="warning" allowBlank="1" showInputMessage="1" showErrorMessage="1" sqref="C38" xr:uid="{A35A8447-3C38-4F79-AE24-30A40976759F}">
      <formula1>"ALPHA FXM SERIES,TRIPPLITE,'"</formula1>
    </dataValidation>
    <dataValidation type="list" allowBlank="1" showInputMessage="1" showErrorMessage="1" sqref="B38" xr:uid="{306F24AE-C780-4D2E-AA88-29F494716C4E}">
      <formula1>"UPS,'"</formula1>
    </dataValidation>
    <dataValidation type="list" allowBlank="1" showInputMessage="1" showErrorMessage="1" sqref="B39" xr:uid="{92857DA3-4F16-4D3C-ACEE-2D65E2C0F282}">
      <formula1>"MINI DC I/O 1,'"</formula1>
    </dataValidation>
    <dataValidation type="list" allowBlank="1" showInputMessage="1" showErrorMessage="1" sqref="B40:C40" xr:uid="{FFD501AF-9E0C-44AE-A38C-75BB27987239}">
      <formula1>"MINI DC I/O 2,'"</formula1>
    </dataValidation>
    <dataValidation type="list" allowBlank="1" showInputMessage="1" showErrorMessage="1" sqref="B41:C41" xr:uid="{A4075260-A29E-4D5B-9B57-BFD12E6D5FA0}">
      <formula1>"MINI DC I/O 3,'"</formula1>
    </dataValidation>
    <dataValidation type="list" allowBlank="1" showInputMessage="1" showErrorMessage="1" sqref="B42:C42" xr:uid="{E9261CEE-0B4E-4FA2-9FD5-913AB71495C8}">
      <formula1>"MINI DC I/O 4,'"</formula1>
    </dataValidation>
    <dataValidation type="list" allowBlank="1" showInputMessage="1" showErrorMessage="1" sqref="B43:C43" xr:uid="{BECACBC8-9E6E-4B42-9959-A5F0B4128C8A}">
      <formula1>"MINI DC I/O 5,'"</formula1>
    </dataValidation>
    <dataValidation type="list" allowBlank="1" showInputMessage="1" showErrorMessage="1" sqref="B44:C44" xr:uid="{F28121A8-39F4-46DC-B7B3-133F9A2F238D}">
      <formula1>"MINI DC I/O 6,'"</formula1>
    </dataValidation>
    <dataValidation type="list" errorStyle="warning" allowBlank="1" showInputMessage="1" showErrorMessage="1" sqref="D34" xr:uid="{8C78429E-B7BF-4493-ACBB-6411CE62ACC4}">
      <formula1>"YES 1,YES 2"</formula1>
    </dataValidation>
    <dataValidation type="list" errorStyle="warning" allowBlank="1" showInputMessage="1" showErrorMessage="1" sqref="D28" xr:uid="{2A96233E-69EA-455A-85CA-27D642ECA7CD}">
      <formula1>"LOW TEMP (LT), MEDIUM TEMP (MT), HIGH TEMP (HT)"</formula1>
    </dataValidation>
    <dataValidation type="list" errorStyle="warning" allowBlank="1" showInputMessage="1" showErrorMessage="1" sqref="D35" xr:uid="{1E079F00-BB62-4BED-B79F-AE1470A8BF13}">
      <formula1>"PS REDUNDANCY BOARD, ELTEK POWER ON GROUND"</formula1>
    </dataValidation>
    <dataValidation type="list" errorStyle="warning" allowBlank="1" showInputMessage="1" showErrorMessage="1" sqref="D14:F14" xr:uid="{4E19ABF3-8E24-418B-87FF-AD610039966C}">
      <formula1>"ROWS,BAYS"</formula1>
    </dataValidation>
  </dataValidations>
  <pageMargins left="0.45" right="0.45" top="0.5" bottom="0.5" header="0.05" footer="0.05"/>
  <pageSetup scale="6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VF-2360-128X192-20-RGB (VMS-P Sign) @1</Model_x0020_Number>
    <OrderProject_x0020_ID xmlns="60f23eb2-5cd4-4b04-9c2e-17a4528dea34">C28571</OrderProject_x0020_ID>
    <Rev xmlns="63c2c479-d606-4150-9495-4e4a0a1fffcf">00</Rev>
    <PartNum xmlns="63c2c479-d606-4150-9495-4e4a0a1fffcf" xsi:nil="true"/>
    <DocNumber xmlns="63c2c479-d606-4150-9495-4e4a0a1fffcf">DD4714330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C6B4CD-651C-4639-AE67-22C86F82C2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001939-17A4-4CE4-A73E-CB2E732B4ABA}">
  <ds:schemaRefs>
    <ds:schemaRef ds:uri="http://schemas.microsoft.com/office/2006/documentManagement/types"/>
    <ds:schemaRef ds:uri="http://schemas.microsoft.com/office/2006/metadata/properties"/>
    <ds:schemaRef ds:uri="60f23eb2-5cd4-4b04-9c2e-17a4528dea34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3c2c479-d606-4150-9495-4e4a0a1fffcf"/>
  </ds:schemaRefs>
</ds:datastoreItem>
</file>

<file path=customXml/itemProps3.xml><?xml version="1.0" encoding="utf-8"?>
<ds:datastoreItem xmlns:ds="http://schemas.openxmlformats.org/officeDocument/2006/customXml" ds:itemID="{D4A9C834-8F31-4B61-BD4B-B19357397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Site Config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C28571-3500, TII Variable Speed Limit, Site Config, VF-2360-128X192-20-RGB</dc:title>
  <dc:creator>Karl Seidl</dc:creator>
  <cp:lastModifiedBy>Will Tucker</cp:lastModifiedBy>
  <cp:lastPrinted>2020-08-26T21:30:36Z</cp:lastPrinted>
  <dcterms:created xsi:type="dcterms:W3CDTF">2020-07-28T14:20:22Z</dcterms:created>
  <dcterms:modified xsi:type="dcterms:W3CDTF">2020-09-28T14:02:30Z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