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58013042-4E2B-4A33-9DF1-CB70B9582395}" xr6:coauthVersionLast="45" xr6:coauthVersionMax="45" xr10:uidLastSave="{00000000-0000-0000-0000-000000000000}"/>
  <bookViews>
    <workbookView xWindow="2250" yWindow="1320" windowWidth="18795" windowHeight="15570" xr2:uid="{00295DC4-933D-43F6-959B-C88E152758E3}"/>
  </bookViews>
  <sheets>
    <sheet name="Site Config" sheetId="1" r:id="rId1"/>
  </sheets>
  <externalReferences>
    <externalReference r:id="rId2"/>
    <externalReference r:id="rId3"/>
  </externalReferences>
  <definedNames>
    <definedName name="lookup">[1]Lookup!$B$2:$B$57</definedName>
    <definedName name="SELECT_TC">#REF!</definedName>
    <definedName name="States">'[2]VF24X0 VMS Pwr Form, P1626'!$DA$7:$DA$56</definedName>
    <definedName name="TC_SELECTION">#REF!</definedName>
    <definedName name="TCBYOTHER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F27" i="1"/>
  <c r="F26" i="1"/>
  <c r="F25" i="1"/>
  <c r="F24" i="1"/>
  <c r="F23" i="1"/>
  <c r="F22" i="1"/>
  <c r="E22" i="1"/>
  <c r="D22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4" authorId="0" shapeId="0" xr:uid="{A085F57E-D29D-4D8C-A556-59E80A463EC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642DB09B-FF24-489A-A6F2-6A3E7DC3F38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<sst xmlns="http://schemas.openxmlformats.org/spreadsheetml/2006/main" count="159" uniqueCount="92">
  <si>
    <t>Rev 00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</si>
  <si>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</si>
  <si>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</si>
  <si>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</si>
  <si>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</si>
  <si>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</si>
  <si>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</si>
  <si>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</si>
  <si>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</si>
  <si>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</si>
  <si>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</si>
  <si>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</si>
  <si>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</si>
  <si>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</si>
  <si>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</si>
  <si>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</si>
  <si>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</si>
  <si>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</si>
  <si>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</si>
  <si>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</si>
  <si>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</si>
  <si>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</si>
  <si>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</si>
  <si>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</si>
  <si>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</si>
  <si>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ON DISPLAY INTERFACE</t>
  </si>
  <si>
    <t>--</t>
  </si>
  <si>
    <t>ADVANCED SETUP</t>
  </si>
  <si>
    <t>N/A</t>
  </si>
  <si>
    <t/>
  </si>
  <si>
    <t>CUSTOM OPTIONS</t>
  </si>
  <si>
    <t>TRANSLATION TABLE</t>
  </si>
  <si>
    <t>CONTROLLER CONFIGURATION PACKAGE</t>
  </si>
  <si>
    <t>Reference Drawings</t>
  </si>
  <si>
    <t>Site Notes</t>
  </si>
  <si>
    <t xml:space="preserve">SIGN/S </t>
  </si>
  <si>
    <t>C28571-3510, TII Variable Speed Limit Project, Site Config, VF-2360-64X80-20-RGB @5</t>
  </si>
  <si>
    <t>SYSTEM CONFIGURATION
VF-2360-64X80-20-RGB @5  (configured as 1 sign -&gt; VF-2360-64x400-20-RGB)</t>
  </si>
  <si>
    <t>ER-4750882</t>
  </si>
  <si>
    <t>ADD DC I/O SENSOR</t>
  </si>
  <si>
    <t>I/O 2</t>
  </si>
  <si>
    <t>VENT FANS - 2</t>
  </si>
  <si>
    <t>BEACONS - NO</t>
  </si>
  <si>
    <t>I/O 3</t>
  </si>
  <si>
    <t>ADD PS RED BOARD</t>
  </si>
  <si>
    <t>MOD OUTPUTS - 4</t>
  </si>
  <si>
    <t>I/O BOARD OUTPUT - YES</t>
  </si>
  <si>
    <t>LOCATION - ON 2ND DISPLAY INTERFACE</t>
  </si>
  <si>
    <t>LOCATION - ON 3RD DISPLAY INTERFACE</t>
  </si>
  <si>
    <t>SYSTEM BACKUP FILES</t>
  </si>
  <si>
    <t>1ST DISPLAY INTERFACE</t>
  </si>
  <si>
    <t>I/O 4</t>
  </si>
  <si>
    <t>I/O 5</t>
  </si>
  <si>
    <t>LOCATION - ON 4TH DISPLAY INTERFACE</t>
  </si>
  <si>
    <t>LOCATION - ON 5TH DISPLAY INTERFACE</t>
  </si>
  <si>
    <t>DD4752597</t>
  </si>
  <si>
    <t>DD4750830</t>
  </si>
  <si>
    <t>Fiber Routing, PLR and AC Power Entrance, VF-23XX</t>
  </si>
  <si>
    <t>DWG-3612835</t>
  </si>
  <si>
    <t>SATA Routing, PLR and Power Entrance Locations</t>
  </si>
  <si>
    <t>DWG-3612838</t>
  </si>
  <si>
    <t>Site Riser, Multi Sign, One Traffic Cabinet, VFC, 230 VAC</t>
  </si>
  <si>
    <t>DWG-3710305</t>
  </si>
  <si>
    <t>Light Sensor Assembly and Installation, VF-23**</t>
  </si>
  <si>
    <t>DWG-3788300</t>
  </si>
  <si>
    <t>Schematic, Signal, CAN Network, VF-23XX</t>
  </si>
  <si>
    <t>DWG-3887885</t>
  </si>
  <si>
    <t>Final Assembly Details, VF-23**</t>
  </si>
  <si>
    <t>DWG-3916210</t>
  </si>
  <si>
    <t>Shop Drawing, VF-23**-64x80-20-RGB, 4x5 Modules</t>
  </si>
  <si>
    <t>DWG-4286912</t>
  </si>
  <si>
    <t>Schematic, PSRB, SM, Four High, One Full and One Partial Bay and Fan</t>
  </si>
  <si>
    <t>DWG-4554559</t>
  </si>
  <si>
    <t>Border Installation Instructions, VF-23**, 4x5, Curved</t>
  </si>
  <si>
    <t>DWG-4711909</t>
  </si>
  <si>
    <t>Component Layout, Single Section, Front and Rear View, 4x6</t>
  </si>
  <si>
    <t>DWG-4712590</t>
  </si>
  <si>
    <t>Schematic, I/O Board, Two Fans, DD, One Surge</t>
  </si>
  <si>
    <t>DWG-4713019</t>
  </si>
  <si>
    <t>ADD LIGHT</t>
  </si>
  <si>
    <t>MULTI-DIRETIONAL (MDLS)</t>
  </si>
  <si>
    <t>ADDRESS: DEFAULT</t>
  </si>
  <si>
    <t>1ST DISPLAY INTERFACE  -  LUX (DEFAULT)</t>
  </si>
  <si>
    <t>ADD TEMP</t>
  </si>
  <si>
    <t>MODULE (SIGN MAX)</t>
  </si>
  <si>
    <t>I/O 1</t>
  </si>
  <si>
    <t>LOCATION - ON 1ST DISPLAY INTERFACE</t>
  </si>
  <si>
    <t>ADD DOOR MONITORING</t>
  </si>
  <si>
    <t>ADD DOOR SWITCH</t>
  </si>
  <si>
    <t>CONTROL PIN: 1</t>
  </si>
  <si>
    <t>SENSOR ADDRESS - 1</t>
  </si>
  <si>
    <t>CONFIGURE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</si>
</sst>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9" xfId="0" quotePrefix="1" applyBorder="1" applyAlignment="1">
      <alignment horizontal="left"/>
    </xf>
    <xf numFmtId="0" fontId="0" fillId="0" borderId="9" xfId="0" quotePrefix="1" applyBorder="1"/>
    <xf numFmtId="0" fontId="0" fillId="0" borderId="20" xfId="0" applyBorder="1"/>
    <xf numFmtId="0" fontId="0" fillId="0" borderId="21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2" xfId="0" quotePrefix="1" applyBorder="1"/>
    <xf numFmtId="0" fontId="0" fillId="0" borderId="8" xfId="0" quotePrefix="1" applyBorder="1"/>
    <xf numFmtId="0" fontId="0" fillId="0" borderId="25" xfId="0" quotePrefix="1" applyBorder="1"/>
    <xf numFmtId="0" fontId="0" fillId="0" borderId="22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0" xfId="0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13" xfId="0" applyBorder="1"/>
    <xf numFmtId="0" fontId="0" fillId="0" borderId="6" xfId="0" applyBorder="1"/>
    <xf numFmtId="0" fontId="0" fillId="0" borderId="16" xfId="0" applyBorder="1"/>
    <xf numFmtId="0" fontId="0" fillId="0" borderId="1" xfId="0" applyBorder="1"/>
    <xf numFmtId="0" fontId="0" fillId="0" borderId="23" xfId="0" applyBorder="1"/>
    <xf numFmtId="0" fontId="0" fillId="0" borderId="36" xfId="0" applyBorder="1"/>
    <xf numFmtId="0" fontId="0" fillId="0" borderId="36" xfId="0" quotePrefix="1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6" xfId="0" quotePrefix="1" applyBorder="1"/>
    <xf numFmtId="0" fontId="0" fillId="0" borderId="31" xfId="0" quotePrefix="1" applyBorder="1"/>
    <xf numFmtId="0" fontId="3" fillId="0" borderId="8" xfId="0" applyFont="1" applyBorder="1"/>
    <xf numFmtId="0" fontId="3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29" xfId="0" applyFont="1" applyBorder="1" applyAlignment="1">
      <alignment horizontal="center" wrapText="1"/>
    </xf>
    <xf numFmtId="0" fontId="3" fillId="0" borderId="3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0" borderId="11" xfId="0" applyBorder="1"/>
    <xf numFmtId="0" fontId="0" fillId="0" borderId="32" xfId="0" quotePrefix="1" applyBorder="1"/>
    <xf numFmtId="0" fontId="0" fillId="0" borderId="8" xfId="0" applyBorder="1" applyAlignment="1"/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dak01.daktronics.lan\vol1\Shared\Vanguard%20Electrical%20Engineering\VF2XX0\VF20X0\VF20X0%20Electrical%20Information,%204%20&amp;%208%20LED%20Single%20Board%20Modu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ltucke/Desktop/Do%20Not%20USE-%20Triton%20VF-2420,%20Electrical%20Information%20Wills%20TC%20Test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 Info &amp; Notes"/>
      <sheetName val="VMS Power Tab, Matrix"/>
      <sheetName val="VMS Power Tab, Line"/>
      <sheetName val="VMS Power Tab, Character"/>
      <sheetName val="VMS Brkr Layout"/>
      <sheetName val="TC Brkr Layout"/>
      <sheetName val="VF2000-27x75-18A"/>
      <sheetName val="VF-2000-27x90-66-A"/>
      <sheetName val="VF-2000-27x105-66-A"/>
      <sheetName val="VF-2000-27x125-66-A"/>
      <sheetName val="VF2020-27x60-18A"/>
      <sheetName val="VF2020-27x65-18A"/>
      <sheetName val="VF2020-27x75-18A"/>
      <sheetName val="VF2020-27x90-18A"/>
      <sheetName val="VF2020-27x105-18A"/>
      <sheetName val="VF2020-27x110-18A"/>
      <sheetName val="VF2020-27x110-18RGB"/>
      <sheetName val="VF2020-27x120-18A"/>
      <sheetName val="VF2020-27x125-18A"/>
      <sheetName val="VF2020-27x160-18A"/>
      <sheetName val="VF2020-36x60-18A"/>
      <sheetName val="VF2020-36x75-18A"/>
      <sheetName val="VF2020-36x90-18A"/>
      <sheetName val="VF2020-36x105-18A"/>
      <sheetName val="VF2020-36x110-18A"/>
      <sheetName val="VF2020-36x120-18A"/>
      <sheetName val="VF2020-36x125-18A"/>
      <sheetName val="VF2020-36x145-18A"/>
      <sheetName val="VF2020-3-7x60-18A"/>
      <sheetName val="VF2020-3-7x90-18A"/>
      <sheetName val="Design Tabs"/>
      <sheetName val="5x7, 30 Deg A, 18&quot; Mod Pwr Dist"/>
      <sheetName val="3-5X7 30 Deg A, 18&quot; DC PWR"/>
      <sheetName val="5x9, 15 Deg A, 18&quot; Mod Pwr"/>
      <sheetName val="5x9, 15 Deg A, 18&quot; Mod Pwr (2)"/>
      <sheetName val="3-5X9 15 Deg. A, 18&quot; DC PWR"/>
      <sheetName val="5x9, 30 Deg A, 18&quot; Mod Pwr"/>
      <sheetName val="5x9, 30 Deg A, 18&quot; 4 Mod Pwr D."/>
      <sheetName val="3-5X9 30 Deg. A, 18&quot; DC PWR"/>
      <sheetName val="4-5x9 30 Deg. A, 18&quot; DC PWR"/>
      <sheetName val="5x9, 30 Deg RGB, 18&quot; Mod Pwr"/>
      <sheetName val="3-5X9 30 Deg. RGB, 18&quot; DC PWR"/>
      <sheetName val="Lookup"/>
      <sheetName val="VF2000-27x105-18A"/>
      <sheetName val="5x9, 30 Deg A, 18&quot; Mod Pwr Dist"/>
      <sheetName val="VF2020-27x90-18RGB"/>
      <sheetName val="VF2020-27x125-18RGB"/>
      <sheetName val="VF2020-54x255-9RGB"/>
      <sheetName val="VF2020-72x360-9RGB"/>
      <sheetName val="VF2020-36x125-12RGB"/>
      <sheetName val="9x15, 30 Deg RGB, 9&quot; Mod Pwr"/>
      <sheetName val="6-9x15 30 Deg. RGB, 9&quot; DC PWR"/>
      <sheetName val="8-9x15 30 Deg. RGB, 9&quot; DC PWR"/>
      <sheetName val="5x9, 30 Deg RGB, 12&quot; Mod Pwr"/>
      <sheetName val="4-9x5 30° RGB, 12&quot; Mod Pwr"/>
      <sheetName val="VF2020-54x255-9A"/>
      <sheetName val="VF2020-54x150-9RGB"/>
      <sheetName val="VF2020-54x210-9RGB"/>
      <sheetName val="VF2020-54x300-9RGB"/>
      <sheetName val="VF-2000-27x120-66-A"/>
      <sheetName val="9x15, 30 Deg A, 9&quot; Mod Pwr"/>
      <sheetName val="6-9x15 30 Deg. A, 9&quot; DC PWR"/>
      <sheetName val="Cover read me"/>
      <sheetName val="PT VF-2420-36x90-66-A"/>
      <sheetName val="PT VF-2420-27x90-66-A"/>
      <sheetName val="PT VF-2420-27x90-46-A"/>
      <sheetName val="PT VM-1020-7X35-66-A"/>
      <sheetName val="PT VS-5220-2X18-x-W"/>
      <sheetName val="PT VM-1020-3-7X10-66-RG"/>
      <sheetName val="PT VM-1020-6-7X10-66-RG"/>
      <sheetName val="TCLIE"/>
      <sheetName val="VMSPWR VF-2420-36x90-66-A"/>
      <sheetName val="VMSPWR VF-2420-27x90-66-A"/>
      <sheetName val="VMSPWR VF-2420-27x90-46-A"/>
      <sheetName val="Power Dist VM-1020-7X35-66-A"/>
      <sheetName val="Power Dist VM-1020-3-7X10-66-RG"/>
      <sheetName val="Power Dist VM-1020-6-7X10-66-RG"/>
      <sheetName val="FTP"/>
      <sheetName val="VF2XX0 New Dwg Review"/>
      <sheetName val="Harness Documentation Revi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 t="str">
            <v>VF2000-27x60-18A</v>
          </cell>
        </row>
      </sheetData>
      <sheetData sheetId="9">
        <row r="57">
          <cell r="P57">
            <v>0.11</v>
          </cell>
        </row>
      </sheetData>
      <sheetData sheetId="10">
        <row r="2">
          <cell r="B2" t="str">
            <v>VF2000-27x60-18A</v>
          </cell>
        </row>
      </sheetData>
      <sheetData sheetId="11">
        <row r="57">
          <cell r="P57">
            <v>0.11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B2" t="str">
            <v>VF2000-27x60-18A</v>
          </cell>
        </row>
      </sheetData>
      <sheetData sheetId="27">
        <row r="2">
          <cell r="B2" t="str">
            <v>VF2000-27x60-18A</v>
          </cell>
        </row>
      </sheetData>
      <sheetData sheetId="28">
        <row r="2">
          <cell r="B2" t="str">
            <v>VF2000-27x60-18A</v>
          </cell>
        </row>
      </sheetData>
      <sheetData sheetId="29">
        <row r="2">
          <cell r="B2" t="str">
            <v>VF2000-27x60-18A</v>
          </cell>
        </row>
      </sheetData>
      <sheetData sheetId="30">
        <row r="2">
          <cell r="B2" t="str">
            <v>VF2000-27x60-18A</v>
          </cell>
        </row>
      </sheetData>
      <sheetData sheetId="31"/>
      <sheetData sheetId="32"/>
      <sheetData sheetId="33"/>
      <sheetData sheetId="34">
        <row r="2">
          <cell r="B2" t="str">
            <v>VF2000-27x60-18A</v>
          </cell>
        </row>
      </sheetData>
      <sheetData sheetId="35">
        <row r="2">
          <cell r="B2" t="str">
            <v>VF2000-27x60-18A</v>
          </cell>
        </row>
      </sheetData>
      <sheetData sheetId="36">
        <row r="2">
          <cell r="B2" t="str">
            <v>VF2000-27x60-18A</v>
          </cell>
        </row>
      </sheetData>
      <sheetData sheetId="37">
        <row r="2">
          <cell r="B2" t="str">
            <v>VF2000-27x60-18A</v>
          </cell>
        </row>
      </sheetData>
      <sheetData sheetId="38">
        <row r="2">
          <cell r="B2" t="str">
            <v>VF2000-27x60-18A</v>
          </cell>
        </row>
      </sheetData>
      <sheetData sheetId="39">
        <row r="2">
          <cell r="B2" t="str">
            <v>VF2000-27x60-18A</v>
          </cell>
        </row>
      </sheetData>
      <sheetData sheetId="40">
        <row r="2">
          <cell r="B2" t="str">
            <v>VF2000-27x60-18A</v>
          </cell>
        </row>
      </sheetData>
      <sheetData sheetId="41">
        <row r="2">
          <cell r="B2" t="str">
            <v>VF2000-27x60-18A</v>
          </cell>
        </row>
      </sheetData>
      <sheetData sheetId="42">
        <row r="2">
          <cell r="B2" t="str">
            <v>VF2000-27x60-18A</v>
          </cell>
        </row>
      </sheetData>
      <sheetData sheetId="43">
        <row r="2">
          <cell r="B2" t="str">
            <v>VF2000-27x60-18A</v>
          </cell>
        </row>
        <row r="3">
          <cell r="B3" t="str">
            <v>VF2000-27x75-18A</v>
          </cell>
        </row>
        <row r="4">
          <cell r="B4" t="str">
            <v>VF2000-27x90-18A</v>
          </cell>
        </row>
        <row r="5">
          <cell r="B5" t="str">
            <v>VF2000-27x105-18A</v>
          </cell>
        </row>
        <row r="6">
          <cell r="B6" t="str">
            <v>VF2000-27x110-18A</v>
          </cell>
        </row>
        <row r="7">
          <cell r="B7" t="str">
            <v>VF2000-27x120-18A</v>
          </cell>
        </row>
        <row r="8">
          <cell r="B8" t="str">
            <v>VF2000-27x125-18A</v>
          </cell>
        </row>
        <row r="9">
          <cell r="B9" t="str">
            <v>VF2000-36x60-18A</v>
          </cell>
        </row>
        <row r="10">
          <cell r="B10" t="str">
            <v>VF2000-36x75-18A</v>
          </cell>
        </row>
        <row r="11">
          <cell r="B11" t="str">
            <v>VF2000-36x90-18A</v>
          </cell>
        </row>
        <row r="12">
          <cell r="B12" t="str">
            <v>VF2000-36x105-18A</v>
          </cell>
        </row>
        <row r="13">
          <cell r="B13" t="str">
            <v>VF2000-36x110-18A</v>
          </cell>
        </row>
        <row r="14">
          <cell r="B14" t="str">
            <v>VF2000-36x120-18A</v>
          </cell>
        </row>
        <row r="15">
          <cell r="B15" t="str">
            <v>VF2000-36x125-18A</v>
          </cell>
        </row>
        <row r="16">
          <cell r="B16" t="str">
            <v>VF2020-27x60-18A</v>
          </cell>
        </row>
        <row r="17">
          <cell r="B17" t="str">
            <v>VF2020-27x75-18A</v>
          </cell>
        </row>
        <row r="18">
          <cell r="B18" t="str">
            <v>VF2020-27x90-18A</v>
          </cell>
        </row>
        <row r="19">
          <cell r="B19" t="str">
            <v>VF2020-27x105-18A</v>
          </cell>
        </row>
        <row r="20">
          <cell r="B20" t="str">
            <v>VF2020-27x110-18A</v>
          </cell>
        </row>
        <row r="21">
          <cell r="B21" t="str">
            <v>VF2020-27x120-18A</v>
          </cell>
        </row>
        <row r="22">
          <cell r="B22" t="str">
            <v>VF2020-27x125-18A</v>
          </cell>
        </row>
        <row r="23">
          <cell r="B23" t="str">
            <v>VF2020-36x60-18A</v>
          </cell>
        </row>
        <row r="24">
          <cell r="B24" t="str">
            <v>VF2020-36x75-18A</v>
          </cell>
        </row>
        <row r="25">
          <cell r="B25" t="str">
            <v>VF2020-36x90-18A</v>
          </cell>
        </row>
        <row r="26">
          <cell r="B26" t="str">
            <v>VF2020-36x105-18A</v>
          </cell>
        </row>
        <row r="27">
          <cell r="B27" t="str">
            <v>VF2020-36x110-18A</v>
          </cell>
        </row>
        <row r="28">
          <cell r="B28" t="str">
            <v>VF2020-36x120-18A</v>
          </cell>
        </row>
        <row r="29">
          <cell r="B29" t="str">
            <v>VF2020-36x125-18A</v>
          </cell>
        </row>
        <row r="30">
          <cell r="B30" t="str">
            <v>VF2000-3-7x60-18A</v>
          </cell>
        </row>
        <row r="31">
          <cell r="B31" t="str">
            <v>VF2000-3-7x75-18A</v>
          </cell>
        </row>
        <row r="32">
          <cell r="B32" t="str">
            <v>VF2000-3-7x90-18A</v>
          </cell>
        </row>
        <row r="33">
          <cell r="B33" t="str">
            <v>VF2000-3-7x105-18A</v>
          </cell>
        </row>
        <row r="34">
          <cell r="B34" t="str">
            <v>VF2000-3-7x110-18A</v>
          </cell>
        </row>
        <row r="35">
          <cell r="B35" t="str">
            <v>VF2000-3-7x120-18A</v>
          </cell>
        </row>
        <row r="36">
          <cell r="B36" t="str">
            <v>VF2000-3-7x125-18A</v>
          </cell>
        </row>
        <row r="37">
          <cell r="B37" t="str">
            <v>VF2000-4-7x60-18A</v>
          </cell>
        </row>
        <row r="38">
          <cell r="B38" t="str">
            <v>VF2000-4-7x75-18A</v>
          </cell>
        </row>
        <row r="39">
          <cell r="B39" t="str">
            <v>VF2000-4-7x90-18A</v>
          </cell>
        </row>
        <row r="40">
          <cell r="B40" t="str">
            <v>VF2000-4-7x105-18A</v>
          </cell>
        </row>
        <row r="41">
          <cell r="B41" t="str">
            <v>VF2000-4-7x110-18A</v>
          </cell>
        </row>
        <row r="42">
          <cell r="B42" t="str">
            <v>VF2000-4-7x120-18A</v>
          </cell>
        </row>
        <row r="43">
          <cell r="B43" t="str">
            <v>VF2000-4-7x125-18A</v>
          </cell>
        </row>
        <row r="44">
          <cell r="B44" t="str">
            <v>VF2020-3-7x60-18A</v>
          </cell>
        </row>
        <row r="45">
          <cell r="B45" t="str">
            <v>VF2020-3-7x75-18A</v>
          </cell>
        </row>
        <row r="46">
          <cell r="B46" t="str">
            <v>VF2020-3-7x90-18A</v>
          </cell>
        </row>
        <row r="47">
          <cell r="B47" t="str">
            <v>VF2020-3-7x105-18A</v>
          </cell>
        </row>
        <row r="48">
          <cell r="B48" t="str">
            <v>VF2020-3-7x110-18A</v>
          </cell>
        </row>
        <row r="49">
          <cell r="B49" t="str">
            <v>VF2020-3-7x120-18A</v>
          </cell>
        </row>
        <row r="50">
          <cell r="B50" t="str">
            <v>VF2020-3-7x125-18A</v>
          </cell>
        </row>
        <row r="51">
          <cell r="B51" t="str">
            <v>VF2020-4-7x60-18A</v>
          </cell>
        </row>
        <row r="52">
          <cell r="B52" t="str">
            <v>VF2020-4-7x75-18A</v>
          </cell>
        </row>
        <row r="53">
          <cell r="B53" t="str">
            <v>VF2020-4-7x90-18A</v>
          </cell>
        </row>
        <row r="54">
          <cell r="B54" t="str">
            <v>VF2020-4-7x105-18A</v>
          </cell>
        </row>
        <row r="55">
          <cell r="B55" t="str">
            <v>VF2020-4-7x110-18A</v>
          </cell>
        </row>
        <row r="56">
          <cell r="B56" t="str">
            <v>VF2020-4-7x120-18A</v>
          </cell>
        </row>
        <row r="57">
          <cell r="B57" t="str">
            <v>VF2020-4-7x125-18A</v>
          </cell>
        </row>
      </sheetData>
      <sheetData sheetId="44" refreshError="1"/>
      <sheetData sheetId="45">
        <row r="2">
          <cell r="B2" t="str">
            <v>VF2000-27x60-18A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>
        <row r="2">
          <cell r="B2" t="str">
            <v>VF2000-27x60-18A</v>
          </cell>
        </row>
      </sheetData>
      <sheetData sheetId="54" refreshError="1"/>
      <sheetData sheetId="55" refreshError="1"/>
      <sheetData sheetId="56">
        <row r="2">
          <cell r="B2" t="str">
            <v>VF2000-27x60-18A</v>
          </cell>
        </row>
      </sheetData>
      <sheetData sheetId="57"/>
      <sheetData sheetId="58">
        <row r="57">
          <cell r="P57">
            <v>0.11</v>
          </cell>
        </row>
      </sheetData>
      <sheetData sheetId="59">
        <row r="2">
          <cell r="B2" t="str">
            <v>VF2000-27x60-18A</v>
          </cell>
        </row>
      </sheetData>
      <sheetData sheetId="60">
        <row r="2">
          <cell r="B2" t="str">
            <v>VF2000-27x60-18A</v>
          </cell>
        </row>
      </sheetData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F24X0 VMS Pwr Form, P1626"/>
      <sheetName val="VF24X0 VMS Pwr, P1626, 48 High"/>
      <sheetName val="VF24X0 VMS Pwr Fm, P1626, SMALL"/>
      <sheetName val="16x16, 30 Deg RGB, 6&quot; Mod Pwr"/>
      <sheetName val="9x15, 15 Deg A, 9&quot; Mod Pwr "/>
      <sheetName val="9x15, 30 Deg A, 9&quot; Mod Pwr"/>
      <sheetName val="9x15, 30 Deg RGB, 9&quot; Mod Pwr"/>
      <sheetName val="5x9, 15 Deg A, 12&quot; Mod Pwr"/>
      <sheetName val="5x9, 30 Deg A, 12&quot; Mod Pwr"/>
      <sheetName val="5x9, 15 Deg A, 18&quot; Mod Pwr"/>
      <sheetName val="5x9, 30 Deg RGB, 12&quot; Mod Pwr"/>
      <sheetName val="5x9, 30 Deg A, 18&quot; Mod Pwr Dist"/>
      <sheetName val="5x9, 30 Deg RGB, 18&quot; Mod Pwr"/>
      <sheetName val="Sheet1"/>
      <sheetName val="Sheet2"/>
      <sheetName val="Sheet3"/>
    </sheetNames>
    <sheetDataSet>
      <sheetData sheetId="0">
        <row r="7">
          <cell r="DA7" t="str">
            <v>Alabama,AL</v>
          </cell>
        </row>
        <row r="8">
          <cell r="DA8" t="str">
            <v>Alaska,AK</v>
          </cell>
        </row>
        <row r="9">
          <cell r="DA9" t="str">
            <v>Arizona,AZ</v>
          </cell>
        </row>
        <row r="10">
          <cell r="DA10" t="str">
            <v>Arkansas,AR</v>
          </cell>
        </row>
        <row r="11">
          <cell r="DA11" t="str">
            <v>California,CA</v>
          </cell>
        </row>
        <row r="12">
          <cell r="DA12" t="str">
            <v>Colorado,CO</v>
          </cell>
        </row>
        <row r="13">
          <cell r="DA13" t="str">
            <v>Connecticut,CT</v>
          </cell>
        </row>
        <row r="14">
          <cell r="DA14" t="str">
            <v>Delaware,DE</v>
          </cell>
        </row>
        <row r="15">
          <cell r="DA15" t="str">
            <v>Florida,FL</v>
          </cell>
        </row>
        <row r="16">
          <cell r="DA16" t="str">
            <v>Georgia,GA</v>
          </cell>
        </row>
        <row r="17">
          <cell r="DA17" t="str">
            <v>Hawaii,HI</v>
          </cell>
        </row>
        <row r="18">
          <cell r="DA18" t="str">
            <v>Idaho,ID</v>
          </cell>
        </row>
        <row r="19">
          <cell r="DA19" t="str">
            <v>Illinois,IL</v>
          </cell>
        </row>
        <row r="20">
          <cell r="DA20" t="str">
            <v>Indiana,IN</v>
          </cell>
        </row>
        <row r="21">
          <cell r="DA21" t="str">
            <v>Iowa,IA</v>
          </cell>
        </row>
        <row r="22">
          <cell r="DA22" t="str">
            <v>Kansas,KS</v>
          </cell>
        </row>
        <row r="23">
          <cell r="DA23" t="str">
            <v>Kentucky,KY</v>
          </cell>
        </row>
        <row r="24">
          <cell r="DA24" t="str">
            <v>Louisiana,LA</v>
          </cell>
        </row>
        <row r="25">
          <cell r="DA25" t="str">
            <v>Maine,ME</v>
          </cell>
        </row>
        <row r="26">
          <cell r="DA26" t="str">
            <v>Maryland,MD</v>
          </cell>
        </row>
        <row r="27">
          <cell r="DA27" t="str">
            <v>Massachusetts,MA</v>
          </cell>
        </row>
        <row r="28">
          <cell r="DA28" t="str">
            <v>Michigan,MI</v>
          </cell>
        </row>
        <row r="29">
          <cell r="DA29" t="str">
            <v>Minnesota,MN</v>
          </cell>
        </row>
        <row r="30">
          <cell r="DA30" t="str">
            <v>Mississippi,MS</v>
          </cell>
        </row>
        <row r="31">
          <cell r="DA31" t="str">
            <v>Missouri,MO</v>
          </cell>
        </row>
        <row r="32">
          <cell r="DA32" t="str">
            <v>Montana,MT</v>
          </cell>
        </row>
        <row r="33">
          <cell r="DA33" t="str">
            <v>Nebraska,NE</v>
          </cell>
        </row>
        <row r="34">
          <cell r="DA34" t="str">
            <v>Nevada,NV</v>
          </cell>
        </row>
        <row r="35">
          <cell r="DA35" t="str">
            <v>New Hampshire,NH</v>
          </cell>
        </row>
        <row r="36">
          <cell r="DA36" t="str">
            <v>New Jersey,NJ</v>
          </cell>
        </row>
        <row r="37">
          <cell r="DA37" t="str">
            <v>New Mexico,NM</v>
          </cell>
        </row>
        <row r="38">
          <cell r="DA38" t="str">
            <v>New York,NY</v>
          </cell>
        </row>
        <row r="39">
          <cell r="DA39" t="str">
            <v>North Carolina,NC</v>
          </cell>
        </row>
        <row r="40">
          <cell r="DA40" t="str">
            <v>North Dakota,ND</v>
          </cell>
        </row>
        <row r="41">
          <cell r="DA41" t="str">
            <v>Ohio,OH</v>
          </cell>
        </row>
        <row r="42">
          <cell r="DA42" t="str">
            <v>Oklahoma,OK</v>
          </cell>
        </row>
        <row r="43">
          <cell r="DA43" t="str">
            <v>Oregon,OR</v>
          </cell>
        </row>
        <row r="44">
          <cell r="DA44" t="str">
            <v>Pennsylvania,PA</v>
          </cell>
        </row>
        <row r="45">
          <cell r="DA45" t="str">
            <v>Rhode Island,RI</v>
          </cell>
        </row>
        <row r="46">
          <cell r="DA46" t="str">
            <v>South Carolina,SC</v>
          </cell>
        </row>
        <row r="47">
          <cell r="DA47" t="str">
            <v>South Dakota,SD</v>
          </cell>
        </row>
        <row r="48">
          <cell r="DA48" t="str">
            <v>Tennessee,TN</v>
          </cell>
        </row>
        <row r="49">
          <cell r="DA49" t="str">
            <v>Texas,TX</v>
          </cell>
        </row>
        <row r="50">
          <cell r="DA50" t="str">
            <v>Utah,UT</v>
          </cell>
        </row>
        <row r="51">
          <cell r="DA51" t="str">
            <v>Vermont,VT</v>
          </cell>
        </row>
        <row r="52">
          <cell r="DA52" t="str">
            <v>Virginia,VA</v>
          </cell>
        </row>
        <row r="53">
          <cell r="DA53" t="str">
            <v>Washington,WA</v>
          </cell>
        </row>
        <row r="54">
          <cell r="DA54" t="str">
            <v>West Virginia,WV</v>
          </cell>
        </row>
        <row r="55">
          <cell r="DA55" t="str">
            <v>Wisconsin,WI</v>
          </cell>
        </row>
        <row r="56">
          <cell r="DA56" t="str">
            <v>Wyoming,WY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C5F1A-ED93-485A-8D25-24475810AC0A}">
  <sheetPr>
    <pageSetUpPr fitToPage="1"/>
  </sheetPr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3.28515625" customWidth="1"/>
    <col min="3" max="3" width="24.28515625" customWidth="1"/>
    <col min="4" max="4" width="25.42578125" customWidth="1"/>
    <col min="5" max="5" width="22" customWidth="1"/>
    <col min="6" max="6" width="36.5703125" customWidth="1"/>
    <col min="7" max="7" width="9.140625" customWidth="1"/>
  </cols>
  <sheetData>
    <row r="1" spans="2:7" ht="15.75" thickBot="1" x14ac:dyDescent="0.3">
      <c r="B1" s="32" t="s">
        <v>56</v>
      </c>
      <c r="C1" s="72" t="s">
        <v>36</v>
      </c>
      <c r="D1" s="73"/>
      <c r="E1" s="73"/>
      <c r="F1" s="73"/>
      <c r="G1" s="33" t="s">
        <v>0</v>
      </c>
    </row>
    <row r="2" spans="2:7" ht="30" customHeight="1" thickBot="1" x14ac:dyDescent="0.3">
      <c r="B2" s="64" t="s">
        <v>37</v>
      </c>
      <c r="C2" s="65"/>
      <c r="D2" s="65"/>
      <c r="E2" s="65"/>
      <c r="F2" s="66"/>
      <c r="G2" s="67" t="s">
        <v>35</v>
      </c>
    </row>
    <row r="3" spans="2:7" ht="15.75" thickBot="1" x14ac:dyDescent="0.3">
      <c r="B3" s="69" t="s">
        <v>1</v>
      </c>
      <c r="C3" s="70"/>
      <c r="D3" s="70" t="s">
        <v>2</v>
      </c>
      <c r="E3" s="70"/>
      <c r="F3" s="71"/>
      <c r="G3" s="68"/>
    </row>
    <row r="4" spans="2:7" x14ac:dyDescent="0.25">
      <c r="B4" s="1" t="s">
        <v>3</v>
      </c>
      <c r="C4" s="2"/>
      <c r="D4" s="74" t="s">
        <v>4</v>
      </c>
      <c r="E4" s="74"/>
      <c r="F4" s="75"/>
      <c r="G4" s="59">
        <v>1</v>
      </c>
    </row>
    <row r="5" spans="2:7" x14ac:dyDescent="0.25">
      <c r="B5" s="1" t="s">
        <v>5</v>
      </c>
      <c r="C5" s="2"/>
      <c r="D5" s="74" t="s">
        <v>6</v>
      </c>
      <c r="E5" s="74"/>
      <c r="F5" s="75"/>
      <c r="G5" s="60"/>
    </row>
    <row r="6" spans="2:7" x14ac:dyDescent="0.25">
      <c r="B6" s="76" t="s">
        <v>7</v>
      </c>
      <c r="C6" s="2" t="s">
        <v>8</v>
      </c>
      <c r="D6" s="74" t="s">
        <v>9</v>
      </c>
      <c r="E6" s="74"/>
      <c r="F6" s="75"/>
      <c r="G6" s="60"/>
    </row>
    <row r="7" spans="2:7" x14ac:dyDescent="0.25">
      <c r="B7" s="76"/>
      <c r="C7" s="2" t="s">
        <v>10</v>
      </c>
      <c r="D7" s="74" t="s">
        <v>11</v>
      </c>
      <c r="E7" s="74"/>
      <c r="F7" s="75"/>
      <c r="G7" s="60"/>
    </row>
    <row r="8" spans="2:7" x14ac:dyDescent="0.25">
      <c r="B8" s="76"/>
      <c r="C8" s="2" t="s">
        <v>12</v>
      </c>
      <c r="D8" s="74" t="s">
        <v>13</v>
      </c>
      <c r="E8" s="74"/>
      <c r="F8" s="75"/>
      <c r="G8" s="60"/>
    </row>
    <row r="9" spans="2:7" x14ac:dyDescent="0.25">
      <c r="B9" s="76"/>
      <c r="C9" s="2" t="s">
        <v>14</v>
      </c>
      <c r="D9" s="56">
        <f>IF(D8="16x16",20,IF(D8="20x20",16,IF(D8="25x25",13,"FALSE")))</f>
        <v>20</v>
      </c>
      <c r="E9" s="56"/>
      <c r="F9" s="57"/>
      <c r="G9" s="60"/>
    </row>
    <row r="10" spans="2:7" x14ac:dyDescent="0.25">
      <c r="B10" s="77" t="s">
        <v>15</v>
      </c>
      <c r="C10" s="74"/>
      <c r="D10" s="56">
        <v>64</v>
      </c>
      <c r="E10" s="56"/>
      <c r="F10" s="57"/>
      <c r="G10" s="60"/>
    </row>
    <row r="11" spans="2:7" x14ac:dyDescent="0.25">
      <c r="B11" s="77" t="s">
        <v>16</v>
      </c>
      <c r="C11" s="74"/>
      <c r="D11" s="56">
        <v>400</v>
      </c>
      <c r="E11" s="56"/>
      <c r="F11" s="57"/>
      <c r="G11" s="60"/>
    </row>
    <row r="12" spans="2:7" x14ac:dyDescent="0.25">
      <c r="B12" s="77" t="s">
        <v>17</v>
      </c>
      <c r="C12" s="74"/>
      <c r="D12" s="74" t="s">
        <v>18</v>
      </c>
      <c r="E12" s="74"/>
      <c r="F12" s="75"/>
      <c r="G12" s="60"/>
    </row>
    <row r="13" spans="2:7" x14ac:dyDescent="0.25">
      <c r="B13" s="80" t="s">
        <v>19</v>
      </c>
      <c r="C13" s="81" t="s">
        <v>91</v>
      </c>
      <c r="D13" s="56">
        <v>5</v>
      </c>
      <c r="E13" s="56"/>
      <c r="F13" s="57"/>
      <c r="G13" s="60"/>
    </row>
    <row r="14" spans="2:7" ht="15.75" thickBot="1" x14ac:dyDescent="0.3">
      <c r="B14" s="44" t="s">
        <v>20</v>
      </c>
      <c r="C14" s="45"/>
      <c r="D14" s="46" t="s">
        <v>21</v>
      </c>
      <c r="E14" s="46"/>
      <c r="F14" s="58"/>
      <c r="G14" s="61"/>
    </row>
    <row r="15" spans="2:7" ht="15.75" thickBot="1" x14ac:dyDescent="0.3"/>
    <row r="16" spans="2:7" x14ac:dyDescent="0.25">
      <c r="B16" s="34" t="s">
        <v>22</v>
      </c>
      <c r="C16" s="35"/>
      <c r="D16" s="35"/>
      <c r="E16" s="35"/>
      <c r="F16" s="47"/>
      <c r="G16" s="59">
        <v>1</v>
      </c>
    </row>
    <row r="17" spans="2:7" x14ac:dyDescent="0.25">
      <c r="B17" s="62" t="s">
        <v>1</v>
      </c>
      <c r="C17" s="63"/>
      <c r="D17" s="3" t="s">
        <v>2</v>
      </c>
      <c r="E17" s="3" t="s">
        <v>23</v>
      </c>
      <c r="F17" s="3" t="s">
        <v>24</v>
      </c>
      <c r="G17" s="60"/>
    </row>
    <row r="18" spans="2:7" x14ac:dyDescent="0.25">
      <c r="B18" s="4"/>
      <c r="C18" s="5"/>
      <c r="D18" s="2"/>
      <c r="E18" s="2"/>
      <c r="F18" s="2"/>
      <c r="G18" s="60"/>
    </row>
    <row r="19" spans="2:7" ht="15.75" thickBot="1" x14ac:dyDescent="0.3">
      <c r="B19" s="8"/>
      <c r="C19" s="9"/>
      <c r="D19" s="10"/>
      <c r="E19" s="11"/>
      <c r="F19" s="12"/>
      <c r="G19" s="61"/>
    </row>
    <row r="20" spans="2:7" ht="15.75" thickBot="1" x14ac:dyDescent="0.3">
      <c r="B20" s="27"/>
      <c r="C20" s="28"/>
      <c r="D20" s="28"/>
      <c r="E20" s="28"/>
      <c r="F20" s="30"/>
      <c r="G20" s="29"/>
    </row>
    <row r="21" spans="2:7" x14ac:dyDescent="0.25">
      <c r="B21" s="34" t="s">
        <v>27</v>
      </c>
      <c r="C21" s="35"/>
      <c r="D21" s="35"/>
      <c r="E21" s="35"/>
      <c r="F21" s="47"/>
      <c r="G21" s="48">
        <v>1</v>
      </c>
    </row>
    <row r="22" spans="2:7" x14ac:dyDescent="0.25">
      <c r="B22" s="51"/>
      <c r="C22" s="52"/>
      <c r="D22" s="6" t="str">
        <f>IF(B22="DOOR SWITCH 2 (TC)",1,"N/A")</f>
        <v>N/A</v>
      </c>
      <c r="E22" s="6" t="str">
        <f>IF(B22="DOOR SWITCH 2 (TC)",1,"N/A")</f>
        <v>N/A</v>
      </c>
      <c r="F22" s="7" t="str">
        <f>IF(B22="DOOR SWITCH 2 (TC)","VIP 1","N/A")</f>
        <v>N/A</v>
      </c>
      <c r="G22" s="49"/>
    </row>
    <row r="23" spans="2:7" hidden="1" x14ac:dyDescent="0.25">
      <c r="B23" s="13"/>
      <c r="C23" s="14"/>
      <c r="D23" s="6" t="s">
        <v>28</v>
      </c>
      <c r="E23" s="6" t="s">
        <v>26</v>
      </c>
      <c r="F23" s="7" t="str">
        <f>IF(B23="UPS","AUXILARY","N/A")</f>
        <v>N/A</v>
      </c>
      <c r="G23" s="49"/>
    </row>
    <row r="24" spans="2:7" hidden="1" x14ac:dyDescent="0.25">
      <c r="B24" s="53"/>
      <c r="C24" s="43"/>
      <c r="D24" s="6" t="s">
        <v>26</v>
      </c>
      <c r="E24" s="6" t="s">
        <v>26</v>
      </c>
      <c r="F24" s="7" t="str">
        <f>IF(B24="MINI DC I/O 1","ON DISPLAY INTERFACE","N/A")</f>
        <v>N/A</v>
      </c>
      <c r="G24" s="49"/>
    </row>
    <row r="25" spans="2:7" hidden="1" x14ac:dyDescent="0.25">
      <c r="B25" s="53"/>
      <c r="C25" s="43"/>
      <c r="D25" s="6" t="s">
        <v>26</v>
      </c>
      <c r="E25" s="6" t="s">
        <v>26</v>
      </c>
      <c r="F25" s="7" t="str">
        <f>IF(B25="MINI DC I/O 2","ON DISPLAY INTERFACE","N/A")</f>
        <v>N/A</v>
      </c>
      <c r="G25" s="49"/>
    </row>
    <row r="26" spans="2:7" hidden="1" x14ac:dyDescent="0.25">
      <c r="B26" s="53"/>
      <c r="C26" s="43"/>
      <c r="D26" s="6" t="s">
        <v>26</v>
      </c>
      <c r="E26" s="6" t="s">
        <v>26</v>
      </c>
      <c r="F26" s="7" t="str">
        <f>IF(B26="MINI DC I/O 3","ON DISPLAY INTERFACE","N/A")</f>
        <v>N/A</v>
      </c>
      <c r="G26" s="49"/>
    </row>
    <row r="27" spans="2:7" hidden="1" x14ac:dyDescent="0.25">
      <c r="B27" s="53" t="s">
        <v>29</v>
      </c>
      <c r="C27" s="43"/>
      <c r="D27" s="6" t="s">
        <v>26</v>
      </c>
      <c r="E27" s="6" t="s">
        <v>26</v>
      </c>
      <c r="F27" s="7" t="str">
        <f>IF(B27="MINI DC I/O 4","ON DISPLAY INTERFACE","N/A")</f>
        <v>N/A</v>
      </c>
      <c r="G27" s="49"/>
    </row>
    <row r="28" spans="2:7" hidden="1" x14ac:dyDescent="0.25">
      <c r="B28" s="53" t="s">
        <v>29</v>
      </c>
      <c r="C28" s="43"/>
      <c r="D28" s="6" t="s">
        <v>26</v>
      </c>
      <c r="E28" s="6" t="s">
        <v>26</v>
      </c>
      <c r="F28" s="7" t="str">
        <f>IF(B28="MINI DC I/O 5","ON DISPLAY INTERFACE","N/A")</f>
        <v>N/A</v>
      </c>
      <c r="G28" s="49"/>
    </row>
    <row r="29" spans="2:7" x14ac:dyDescent="0.25">
      <c r="B29" s="1" t="s">
        <v>79</v>
      </c>
      <c r="C29" s="2" t="s">
        <v>80</v>
      </c>
      <c r="D29" s="2" t="s">
        <v>81</v>
      </c>
      <c r="E29" s="7" t="s">
        <v>25</v>
      </c>
      <c r="F29" s="31" t="s">
        <v>82</v>
      </c>
      <c r="G29" s="49"/>
    </row>
    <row r="30" spans="2:7" x14ac:dyDescent="0.25">
      <c r="B30" s="1" t="s">
        <v>83</v>
      </c>
      <c r="C30" s="2" t="s">
        <v>84</v>
      </c>
      <c r="D30" s="2" t="s">
        <v>81</v>
      </c>
      <c r="E30" s="7" t="s">
        <v>25</v>
      </c>
      <c r="F30" s="31" t="s">
        <v>50</v>
      </c>
      <c r="G30" s="49"/>
    </row>
    <row r="31" spans="2:7" x14ac:dyDescent="0.25">
      <c r="B31" s="1" t="s">
        <v>39</v>
      </c>
      <c r="C31" s="2" t="s">
        <v>85</v>
      </c>
      <c r="D31" s="7" t="s">
        <v>41</v>
      </c>
      <c r="E31" s="7" t="s">
        <v>42</v>
      </c>
      <c r="F31" s="31" t="s">
        <v>86</v>
      </c>
      <c r="G31" s="49"/>
    </row>
    <row r="32" spans="2:7" x14ac:dyDescent="0.25">
      <c r="B32" s="1" t="s">
        <v>39</v>
      </c>
      <c r="C32" s="2" t="s">
        <v>85</v>
      </c>
      <c r="D32" s="7" t="s">
        <v>41</v>
      </c>
      <c r="E32" s="7" t="s">
        <v>42</v>
      </c>
      <c r="F32" s="31" t="s">
        <v>47</v>
      </c>
      <c r="G32" s="49"/>
    </row>
    <row r="33" spans="2:7" x14ac:dyDescent="0.25">
      <c r="B33" s="1" t="s">
        <v>39</v>
      </c>
      <c r="C33" s="2" t="s">
        <v>85</v>
      </c>
      <c r="D33" s="7" t="s">
        <v>41</v>
      </c>
      <c r="E33" s="7" t="s">
        <v>42</v>
      </c>
      <c r="F33" s="31" t="s">
        <v>48</v>
      </c>
      <c r="G33" s="49"/>
    </row>
    <row r="34" spans="2:7" x14ac:dyDescent="0.25">
      <c r="B34" s="1" t="s">
        <v>39</v>
      </c>
      <c r="C34" s="2" t="s">
        <v>85</v>
      </c>
      <c r="D34" s="7" t="s">
        <v>41</v>
      </c>
      <c r="E34" s="7" t="s">
        <v>42</v>
      </c>
      <c r="F34" s="31" t="s">
        <v>53</v>
      </c>
      <c r="G34" s="49"/>
    </row>
    <row r="35" spans="2:7" x14ac:dyDescent="0.25">
      <c r="B35" s="1" t="s">
        <v>39</v>
      </c>
      <c r="C35" s="2" t="s">
        <v>85</v>
      </c>
      <c r="D35" s="7" t="s">
        <v>41</v>
      </c>
      <c r="E35" s="7" t="s">
        <v>42</v>
      </c>
      <c r="F35" s="31" t="s">
        <v>54</v>
      </c>
      <c r="G35" s="49"/>
    </row>
    <row r="36" spans="2:7" x14ac:dyDescent="0.25">
      <c r="B36" s="1" t="s">
        <v>87</v>
      </c>
      <c r="C36" s="2" t="s">
        <v>88</v>
      </c>
      <c r="D36" s="7" t="s">
        <v>85</v>
      </c>
      <c r="E36" s="7" t="s">
        <v>89</v>
      </c>
      <c r="F36" s="31"/>
      <c r="G36" s="49"/>
    </row>
    <row r="37" spans="2:7" x14ac:dyDescent="0.25">
      <c r="B37" s="1" t="s">
        <v>87</v>
      </c>
      <c r="C37" s="2" t="s">
        <v>88</v>
      </c>
      <c r="D37" s="7" t="s">
        <v>40</v>
      </c>
      <c r="E37" s="7" t="s">
        <v>89</v>
      </c>
      <c r="F37" s="31"/>
      <c r="G37" s="49"/>
    </row>
    <row r="38" spans="2:7" x14ac:dyDescent="0.25">
      <c r="B38" s="1" t="s">
        <v>87</v>
      </c>
      <c r="C38" s="2" t="s">
        <v>88</v>
      </c>
      <c r="D38" s="7" t="s">
        <v>43</v>
      </c>
      <c r="E38" s="7" t="s">
        <v>89</v>
      </c>
      <c r="F38" s="31"/>
      <c r="G38" s="49"/>
    </row>
    <row r="39" spans="2:7" x14ac:dyDescent="0.25">
      <c r="B39" s="1" t="s">
        <v>87</v>
      </c>
      <c r="C39" s="2" t="s">
        <v>88</v>
      </c>
      <c r="D39" s="7" t="s">
        <v>51</v>
      </c>
      <c r="E39" s="7" t="s">
        <v>89</v>
      </c>
      <c r="F39" s="31"/>
      <c r="G39" s="49"/>
    </row>
    <row r="40" spans="2:7" x14ac:dyDescent="0.25">
      <c r="B40" s="1" t="s">
        <v>87</v>
      </c>
      <c r="C40" s="2" t="s">
        <v>88</v>
      </c>
      <c r="D40" s="7" t="s">
        <v>52</v>
      </c>
      <c r="E40" s="7" t="s">
        <v>89</v>
      </c>
      <c r="F40" s="31"/>
      <c r="G40" s="49"/>
    </row>
    <row r="41" spans="2:7" x14ac:dyDescent="0.25">
      <c r="B41" s="1" t="s">
        <v>44</v>
      </c>
      <c r="C41" s="2" t="s">
        <v>45</v>
      </c>
      <c r="D41" s="7" t="s">
        <v>46</v>
      </c>
      <c r="E41" s="7" t="s">
        <v>90</v>
      </c>
      <c r="F41" s="31" t="s">
        <v>86</v>
      </c>
      <c r="G41" s="49"/>
    </row>
    <row r="42" spans="2:7" x14ac:dyDescent="0.25">
      <c r="B42" s="1" t="s">
        <v>44</v>
      </c>
      <c r="C42" s="2" t="s">
        <v>45</v>
      </c>
      <c r="D42" s="7" t="s">
        <v>46</v>
      </c>
      <c r="E42" s="7" t="s">
        <v>90</v>
      </c>
      <c r="F42" s="31" t="s">
        <v>47</v>
      </c>
      <c r="G42" s="49"/>
    </row>
    <row r="43" spans="2:7" x14ac:dyDescent="0.25">
      <c r="B43" s="1" t="s">
        <v>44</v>
      </c>
      <c r="C43" s="2" t="s">
        <v>45</v>
      </c>
      <c r="D43" s="7" t="s">
        <v>46</v>
      </c>
      <c r="E43" s="7" t="s">
        <v>90</v>
      </c>
      <c r="F43" s="31" t="s">
        <v>48</v>
      </c>
      <c r="G43" s="49"/>
    </row>
    <row r="44" spans="2:7" x14ac:dyDescent="0.25">
      <c r="B44" s="1" t="s">
        <v>44</v>
      </c>
      <c r="C44" s="2" t="s">
        <v>45</v>
      </c>
      <c r="D44" s="7" t="s">
        <v>46</v>
      </c>
      <c r="E44" s="7" t="s">
        <v>90</v>
      </c>
      <c r="F44" s="31" t="s">
        <v>53</v>
      </c>
      <c r="G44" s="49"/>
    </row>
    <row r="45" spans="2:7" ht="15.75" thickBot="1" x14ac:dyDescent="0.3">
      <c r="B45" s="78" t="s">
        <v>44</v>
      </c>
      <c r="C45" s="2" t="s">
        <v>45</v>
      </c>
      <c r="D45" s="12" t="s">
        <v>46</v>
      </c>
      <c r="E45" s="12" t="s">
        <v>90</v>
      </c>
      <c r="F45" s="79" t="s">
        <v>54</v>
      </c>
      <c r="G45" s="49"/>
    </row>
    <row r="46" spans="2:7" ht="15.75" thickBot="1" x14ac:dyDescent="0.3">
      <c r="B46" s="54" t="s">
        <v>29</v>
      </c>
      <c r="C46" s="55"/>
      <c r="D46" s="10"/>
      <c r="E46" s="10"/>
      <c r="F46" s="15"/>
      <c r="G46" s="50"/>
    </row>
    <row r="47" spans="2:7" ht="15.75" thickBot="1" x14ac:dyDescent="0.3">
      <c r="C47" s="16"/>
      <c r="D47" s="16"/>
      <c r="E47" s="17"/>
      <c r="F47" s="18"/>
      <c r="G47" s="19"/>
    </row>
    <row r="48" spans="2:7" x14ac:dyDescent="0.25">
      <c r="B48" s="34" t="s">
        <v>30</v>
      </c>
      <c r="C48" s="35"/>
      <c r="D48" s="35"/>
      <c r="E48" s="35"/>
      <c r="F48" s="35"/>
      <c r="G48" s="36"/>
    </row>
    <row r="49" spans="2:7" x14ac:dyDescent="0.25">
      <c r="B49" s="39" t="s">
        <v>49</v>
      </c>
      <c r="C49" s="40"/>
      <c r="D49" s="41"/>
      <c r="E49" s="42" t="s">
        <v>55</v>
      </c>
      <c r="F49" s="43"/>
      <c r="G49" s="37"/>
    </row>
    <row r="50" spans="2:7" x14ac:dyDescent="0.25">
      <c r="B50" s="39" t="s">
        <v>31</v>
      </c>
      <c r="C50" s="40"/>
      <c r="D50" s="41"/>
      <c r="E50" s="42" t="s">
        <v>38</v>
      </c>
      <c r="F50" s="43"/>
      <c r="G50" s="37"/>
    </row>
    <row r="51" spans="2:7" ht="15.75" thickBot="1" x14ac:dyDescent="0.3">
      <c r="B51" s="44" t="s">
        <v>32</v>
      </c>
      <c r="C51" s="45"/>
      <c r="D51" s="45"/>
      <c r="E51" s="46" t="s">
        <v>28</v>
      </c>
      <c r="F51" s="46"/>
      <c r="G51" s="38"/>
    </row>
    <row r="52" spans="2:7" x14ac:dyDescent="0.25">
      <c r="C52" s="16"/>
      <c r="D52" s="16"/>
      <c r="E52" s="17"/>
      <c r="F52" s="18"/>
      <c r="G52" s="19"/>
    </row>
    <row r="53" spans="2:7" ht="15.75" thickBot="1" x14ac:dyDescent="0.3"/>
    <row r="54" spans="2:7" x14ac:dyDescent="0.25">
      <c r="B54" s="20" t="s">
        <v>33</v>
      </c>
      <c r="C54" s="21"/>
      <c r="D54" s="21"/>
      <c r="E54" s="21"/>
      <c r="F54" s="21"/>
      <c r="G54" s="22"/>
    </row>
    <row r="55" spans="2:7" x14ac:dyDescent="0.25">
      <c r="B55" s="23" t="s">
        <v>57</v>
      </c>
      <c r="F55" t="s">
        <v>58</v>
      </c>
      <c r="G55" s="24"/>
    </row>
    <row r="56" spans="2:7" x14ac:dyDescent="0.25">
      <c r="B56" s="23" t="s">
        <v>59</v>
      </c>
      <c r="F56" t="s">
        <v>60</v>
      </c>
      <c r="G56" s="24"/>
    </row>
    <row r="57" spans="2:7" x14ac:dyDescent="0.25">
      <c r="B57" s="23" t="s">
        <v>61</v>
      </c>
      <c r="F57" t="s">
        <v>62</v>
      </c>
      <c r="G57" s="24"/>
    </row>
    <row r="58" spans="2:7" x14ac:dyDescent="0.25">
      <c r="B58" s="23" t="s">
        <v>63</v>
      </c>
      <c r="F58" t="s">
        <v>64</v>
      </c>
      <c r="G58" s="24"/>
    </row>
    <row r="59" spans="2:7" x14ac:dyDescent="0.25">
      <c r="B59" s="23" t="s">
        <v>65</v>
      </c>
      <c r="F59" t="s">
        <v>66</v>
      </c>
      <c r="G59" s="24"/>
    </row>
    <row r="60" spans="2:7" x14ac:dyDescent="0.25">
      <c r="B60" s="23" t="s">
        <v>67</v>
      </c>
      <c r="F60" t="s">
        <v>68</v>
      </c>
      <c r="G60" s="24"/>
    </row>
    <row r="61" spans="2:7" x14ac:dyDescent="0.25">
      <c r="B61" s="23" t="s">
        <v>69</v>
      </c>
      <c r="F61" t="s">
        <v>70</v>
      </c>
      <c r="G61" s="24"/>
    </row>
    <row r="62" spans="2:7" x14ac:dyDescent="0.25">
      <c r="B62" s="23" t="s">
        <v>71</v>
      </c>
      <c r="F62" t="s">
        <v>72</v>
      </c>
      <c r="G62" s="24"/>
    </row>
    <row r="63" spans="2:7" x14ac:dyDescent="0.25">
      <c r="B63" s="23" t="s">
        <v>73</v>
      </c>
      <c r="F63" t="s">
        <v>74</v>
      </c>
      <c r="G63" s="24"/>
    </row>
    <row r="64" spans="2:7" x14ac:dyDescent="0.25">
      <c r="B64" s="23" t="s">
        <v>75</v>
      </c>
      <c r="F64" t="s">
        <v>76</v>
      </c>
      <c r="G64" s="24"/>
    </row>
    <row r="65" spans="2:7" x14ac:dyDescent="0.25">
      <c r="B65" s="23" t="s">
        <v>77</v>
      </c>
      <c r="F65" t="s">
        <v>78</v>
      </c>
      <c r="G65" s="24"/>
    </row>
    <row r="66" spans="2:7" x14ac:dyDescent="0.25">
      <c r="B66" s="23"/>
      <c r="G66" s="24"/>
    </row>
    <row r="67" spans="2:7" x14ac:dyDescent="0.25">
      <c r="B67" s="23"/>
      <c r="G67" s="24"/>
    </row>
    <row r="68" spans="2:7" ht="15.75" thickBot="1" x14ac:dyDescent="0.3">
      <c r="B68" s="8"/>
      <c r="C68" s="25"/>
      <c r="D68" s="25"/>
      <c r="E68" s="25"/>
      <c r="F68" s="25"/>
      <c r="G68" s="26"/>
    </row>
    <row r="70" spans="2:7" x14ac:dyDescent="0.25">
      <c r="B70" t="s">
        <v>34</v>
      </c>
    </row>
  </sheetData>
  <dataConsolidate/>
  <mergeCells count="42">
    <mergeCell ref="D4:F4"/>
    <mergeCell ref="G4:G14"/>
    <mergeCell ref="D5:F5"/>
    <mergeCell ref="B6:B9"/>
    <mergeCell ref="D6:F6"/>
    <mergeCell ref="D7:F7"/>
    <mergeCell ref="D8:F8"/>
    <mergeCell ref="D9:F9"/>
    <mergeCell ref="B10:C10"/>
    <mergeCell ref="D10:F10"/>
    <mergeCell ref="B12:C12"/>
    <mergeCell ref="D12:F12"/>
    <mergeCell ref="D13:F13"/>
    <mergeCell ref="B11:C11"/>
    <mergeCell ref="D11:F11"/>
    <mergeCell ref="B2:F2"/>
    <mergeCell ref="G2:G3"/>
    <mergeCell ref="B3:C3"/>
    <mergeCell ref="D3:F3"/>
    <mergeCell ref="C1:F1"/>
    <mergeCell ref="B14:C14"/>
    <mergeCell ref="D14:F14"/>
    <mergeCell ref="B16:F16"/>
    <mergeCell ref="G16:G19"/>
    <mergeCell ref="B17:C17"/>
    <mergeCell ref="B21:F21"/>
    <mergeCell ref="G21:G46"/>
    <mergeCell ref="B22:C22"/>
    <mergeCell ref="B24:C24"/>
    <mergeCell ref="B25:C25"/>
    <mergeCell ref="B26:C26"/>
    <mergeCell ref="B27:C27"/>
    <mergeCell ref="B28:C28"/>
    <mergeCell ref="B46:C46"/>
    <mergeCell ref="B48:F48"/>
    <mergeCell ref="G48:G51"/>
    <mergeCell ref="B50:D50"/>
    <mergeCell ref="E50:F50"/>
    <mergeCell ref="B51:D51"/>
    <mergeCell ref="E51:F51"/>
    <mergeCell ref="B49:D49"/>
    <mergeCell ref="E49:F49"/>
  </mergeCells>
  <dataValidations count="20">
    <dataValidation type="list" allowBlank="1" showInputMessage="1" showErrorMessage="1" sqref="D4:F4" xr:uid="{F3D8276F-14B0-4655-A041-6295BDCB5A62}">
      <formula1>"VF"</formula1>
    </dataValidation>
    <dataValidation type="list" allowBlank="1" showInputMessage="1" showErrorMessage="1" sqref="D5:F5" xr:uid="{FF25668C-3C66-4853-9205-0BCF0F25F457}">
      <formula1>"FRONT,REAR"</formula1>
    </dataValidation>
    <dataValidation type="list" errorStyle="warning" allowBlank="1" showInputMessage="1" showErrorMessage="1" sqref="D6:F6" xr:uid="{20DC1E7E-74FC-4112-9953-B86668347AEA}">
      <formula1>"FULL COLOR"</formula1>
    </dataValidation>
    <dataValidation type="list" errorStyle="warning" allowBlank="1" showInputMessage="1" showErrorMessage="1" sqref="D8:F8" xr:uid="{A7466576-2F8D-4EB1-AFC9-504479FCD8FA}">
      <formula1>"16X16,20X20,25x25"</formula1>
    </dataValidation>
    <dataValidation errorStyle="warning" allowBlank="1" sqref="D9:F9" xr:uid="{4B031D6B-31B9-468C-92CA-BDC5E0F51960}"/>
    <dataValidation type="list" allowBlank="1" showInputMessage="1" showErrorMessage="1" sqref="D12:F12" xr:uid="{3564DD16-75BA-4E5C-833D-AEECDA7EE018}">
      <formula1>"FULL MATRIX"</formula1>
    </dataValidation>
    <dataValidation type="list" allowBlank="1" showInputMessage="1" showErrorMessage="1" sqref="D7:F7" xr:uid="{2A59639A-27F6-40F4-B81B-8E7767F03C51}">
      <formula1>"ProLink5"</formula1>
    </dataValidation>
    <dataValidation type="list" allowBlank="1" showInputMessage="1" showErrorMessage="1" sqref="O21" xr:uid="{B06C45FD-21A4-4849-979A-7E28A13EAC53}">
      <formula1>"DOOR SWITCH 2 (TC), "</formula1>
    </dataValidation>
    <dataValidation type="list" allowBlank="1" showInputMessage="1" showErrorMessage="1" sqref="B22:C22" xr:uid="{C87F399D-9495-4F9E-84D7-D9457C885D32}">
      <formula1>"DOOR SWITCH 2 (TC),'"</formula1>
    </dataValidation>
    <dataValidation type="list" allowBlank="1" showInputMessage="1" showErrorMessage="1" sqref="D23" xr:uid="{828ACB60-DBB5-4EB4-9E3A-D70EB3E2FCFE}">
      <formula1>"CONTROL EQUIPMENT,ENTIRE DISPLAY,N/A"</formula1>
    </dataValidation>
    <dataValidation type="list" errorStyle="warning" allowBlank="1" showInputMessage="1" showErrorMessage="1" sqref="C23" xr:uid="{C230226A-2C2B-48E2-8E84-EF2938A3396A}">
      <formula1>"ALPHA FXM SERIES,TRIPPLITE,'"</formula1>
    </dataValidation>
    <dataValidation type="list" allowBlank="1" showInputMessage="1" showErrorMessage="1" sqref="B23" xr:uid="{85AEDB1A-E8AE-4DFD-AFAD-2D197ADD5026}">
      <formula1>"UPS,'"</formula1>
    </dataValidation>
    <dataValidation type="list" allowBlank="1" showInputMessage="1" showErrorMessage="1" sqref="B24" xr:uid="{FFBF6234-D083-44BC-9AE4-2D2DD664F9CC}">
      <formula1>"MINI DC I/O 1,'"</formula1>
    </dataValidation>
    <dataValidation type="list" allowBlank="1" showInputMessage="1" showErrorMessage="1" sqref="B25:C25" xr:uid="{083FEF0C-062D-4193-9BA1-C1918BDD4B10}">
      <formula1>"MINI DC I/O 2,'"</formula1>
    </dataValidation>
    <dataValidation type="list" allowBlank="1" showInputMessage="1" showErrorMessage="1" sqref="B26:C26" xr:uid="{71A696E5-9282-447E-A3F9-61943E6D492E}">
      <formula1>"MINI DC I/O 3,'"</formula1>
    </dataValidation>
    <dataValidation type="list" allowBlank="1" showInputMessage="1" showErrorMessage="1" sqref="B27:C27" xr:uid="{0C9E6AE4-4FC5-40BA-864D-263CC9B0F7EC}">
      <formula1>"MINI DC I/O 4,'"</formula1>
    </dataValidation>
    <dataValidation type="list" allowBlank="1" showInputMessage="1" showErrorMessage="1" sqref="B28:C28" xr:uid="{2A90FF6F-CCB9-45C5-BE32-B92DE05DF58A}">
      <formula1>"MINI DC I/O 5,'"</formula1>
    </dataValidation>
    <dataValidation type="list" allowBlank="1" showInputMessage="1" showErrorMessage="1" sqref="B46:C46" xr:uid="{41AD556B-5AA8-4355-85DC-56E5C8114D36}">
      <formula1>"MINI DC I/O 6,'"</formula1>
    </dataValidation>
    <dataValidation type="list" errorStyle="warning" allowBlank="1" showInputMessage="1" showErrorMessage="1" sqref="D19:D20" xr:uid="{6518EFBE-AF15-4B4B-B37C-AF0554D3BD18}">
      <formula1>"PS REDUNDANCY BOARD, ELTEK POWER ON GROUND"</formula1>
    </dataValidation>
    <dataValidation type="list" errorStyle="warning" allowBlank="1" showInputMessage="1" showErrorMessage="1" sqref="D14:F14" xr:uid="{2463D6C7-C368-41C6-B109-9D0124DEBE29}">
      <formula1>"ROWS,BAYS"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C28571</OrderProject_x0020_ID>
    <Rev xmlns="2cc016c5-161d-4d6b-a532-6cf687f4a3ab" xsi:nil="true"/>
    <DocNumber xmlns="2cc016c5-161d-4d6b-a532-6cf687f4a3ab">DD4750830</DocNumber>
    <_dlc_DocId xmlns="b479dd50-8d7e-4b78-9fb1-00cf65781f6b">75D2Y5VYC55K-1220653723-33925</_dlc_DocId>
    <_dlc_DocIdUrl xmlns="b479dd50-8d7e-4b78-9fb1-00cf65781f6b">
      <Url>https://daktronics.sharepoint.com/sites/docs-engineering/_layouts/15/DocIdRedir.aspx?ID=75D2Y5VYC55K-1220653723-33925</Url>
      <Description>75D2Y5VYC55K-1220653723-33925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9" ma:contentTypeDescription="" ma:contentTypeScope="" ma:versionID="4938af31279d23db9dc7fd342846b850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cb52de1b5c5da73d286bc5c32f2317d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D44D6C2-2646-4DAF-961A-71E566E65DFB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60f23eb2-5cd4-4b04-9c2e-17a4528dea34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63c2c479-d606-4150-9495-4e4a0a1fffcf"/>
  </ds:schemaRefs>
</ds:datastoreItem>
</file>

<file path=customXml/itemProps2.xml><?xml version="1.0" encoding="utf-8"?>
<ds:datastoreItem xmlns:ds="http://schemas.openxmlformats.org/officeDocument/2006/customXml" ds:itemID="{DE689D7F-734E-48CA-95C0-A5F9C76028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9AFCC5-7A2C-473D-9779-3E2F4521DCC4}"/>
</file>

<file path=customXml/itemProps4.xml><?xml version="1.0" encoding="utf-8"?>
<ds:datastoreItem xmlns:ds="http://schemas.openxmlformats.org/officeDocument/2006/customXml" ds:itemID="{16BF63C0-AEB3-46BD-BE75-627D694D1A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Site Config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C28571-3510, TII Variable Speed Limit, Site Config, VF-2360-64X80-20-RGB @5</dc:title>
  <dc:creator>Karl Seidl</dc:creator>
  <dc:description/>
  <cp:lastModifiedBy>Will Tucker</cp:lastModifiedBy>
  <dcterms:created xsi:type="dcterms:W3CDTF">2020-07-28T14:00:39Z</dcterms:created>
  <dcterms:modified xsi:type="dcterms:W3CDTF">2020-12-16T18:36:04Z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09bad8dd-9dee-42f4-add5-9c4141cf54a5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