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A1F55578-6003-4FCC-A7AA-C51F7A813596}" xr6:coauthVersionLast="47" xr6:coauthVersionMax="47" xr10:uidLastSave="{00000000-0000-0000-0000-000000000000}"/>
  <bookViews>
    <workbookView xWindow="780" yWindow="780" windowWidth="21600" windowHeight="552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4" i="1" l="1"/>
  <c r="D84" i="1"/>
  <c r="E83" i="1"/>
  <c r="D83" i="1"/>
  <c r="E82" i="1"/>
  <c r="D82" i="1"/>
  <c r="F79" i="1"/>
  <c r="E79" i="1"/>
  <c r="D79" i="1"/>
  <c r="E41" i="1" l="1"/>
  <c r="E40" i="1"/>
  <c r="D41" i="1"/>
  <c r="E39" i="1"/>
  <c r="D40" i="1" l="1"/>
  <c r="D39" i="1" l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889DD7C0-B26A-4F06-B9CB-44172E98E50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660080B3-7304-4A03-92C0-33C4A41A5CD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D37529AB-D651-4791-8C4C-1A35FD927F0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39169D2C-D8E0-4D6B-AE3F-5220B99CFB8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P1447 - Has RPM
- P2183 - No RPM</t>
        </r>
      </text>
    </comment>
    <comment ref="D31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A5B60BE9-8A9C-4F2C-B987-A13BC79B983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67C7CFFA-65C4-4B53-8684-6A96054D944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CF298B1F-1CB2-4821-BE82-26BE19598F2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0944B192-B196-4F02-AF42-5B485F8EBF7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7" authorId="0" shapeId="0" xr:uid="{91F9D90D-29FF-4CE8-9C7B-178D5A04A9F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5" authorId="1" shapeId="0" xr:uid="{32A14866-E6D9-4A44-9668-08C7CC22464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6" authorId="0" shapeId="0" xr:uid="{FAAEBD4D-1A1E-43D0-9D07-29DCA91A02B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7" authorId="1" shapeId="0" xr:uid="{E96E24B8-428D-447F-97B0-1D1404A2E99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1" authorId="0" shapeId="0" xr:uid="{9A5DE653-5889-4AB8-9C67-CC8B48E7663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8" authorId="0" shapeId="0" xr:uid="{DDF8D2A5-DEBF-47DD-A389-D5C0B28AC1E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69" authorId="1" shapeId="0" xr:uid="{01B0E7E5-535F-4B60-AD98-9632548F86D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P1447 - Has RPM
- P2183 - No RPM</t>
        </r>
      </text>
    </comment>
    <comment ref="D74" authorId="1" shapeId="0" xr:uid="{7FC832E5-A25A-4069-A289-0351EA7D0E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80" authorId="1" shapeId="0" xr:uid="{391C9A7D-0724-42FB-9090-FDAEF1A2F5B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80" authorId="1" shapeId="0" xr:uid="{59B8649B-EAA1-4C91-B4DE-1F6AA6DA20F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82" authorId="1" shapeId="0" xr:uid="{FD95332F-93C2-4C99-A41B-70A19E995C8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2" authorId="1" shapeId="0" xr:uid="{38E53992-21AF-46BB-9D83-816EF06AF89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<sst xmlns="http://schemas.openxmlformats.org/spreadsheetml/2006/main" count="206" uniqueCount="77">
  <si>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</si>
  <si>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</si>
  <si>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</si>
  <si>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</si>
  <si>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</si>
  <si>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</si>
  <si>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</si>
  <si>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</si>
  <si>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</si>
  <si>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</si>
  <si>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</si>
  <si>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</si>
  <si>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</si>
  <si>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</si>
  <si>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</si>
  <si>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</si>
  <si>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</si>
  <si>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</si>
  <si>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</si>
  <si>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</si>
  <si>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</si>
  <si>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</si>
  <si>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</si>
  <si>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</si>
  <si>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</si>
  <si>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</si>
  <si>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</si>
  <si>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</si>
  <si>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</si>
  <si>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</si>
  <si>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</si>
  <si>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</si>
  <si>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</si>
  <si>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</si>
  <si>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</si>
  <si>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</si>
  <si>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</si>
  <si>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/>
  </si>
  <si>
    <t>NO</t>
  </si>
  <si>
    <t>VM</t>
  </si>
  <si>
    <t>FACE FANS</t>
  </si>
  <si>
    <t>Rev 00</t>
  </si>
  <si>
    <t>VENT FANS</t>
  </si>
  <si>
    <t>DC I/O</t>
  </si>
  <si>
    <t>CABINET HEATERS</t>
  </si>
  <si>
    <t>POWER SYSTEM</t>
  </si>
  <si>
    <t>WIRING LAYOUT</t>
  </si>
  <si>
    <t>PERIPHERAL CONFIGURATION - GUIDED SETUP</t>
  </si>
  <si>
    <t>PERIPHERAL CONFIGURATION - ADVANCED SETUP</t>
  </si>
  <si>
    <t>VCB II Retro</t>
  </si>
  <si>
    <t>YES</t>
  </si>
  <si>
    <t>DD4957849</t>
  </si>
  <si>
    <t>C28625 Florida DOT, Site Config, VM-1020-24X144-20-RGB G4 @2</t>
  </si>
  <si>
    <t>FULL COLOR</t>
  </si>
  <si>
    <t>24X16</t>
  </si>
  <si>
    <t>LINE MATRIX</t>
  </si>
  <si>
    <t>ROWS</t>
  </si>
  <si>
    <t>IN SIGN - NO</t>
  </si>
  <si>
    <t>CONNECT TO MODULE - NO</t>
  </si>
  <si>
    <t>CAN</t>
  </si>
  <si>
    <t>Gen IV</t>
  </si>
  <si>
    <t>UPS</t>
  </si>
  <si>
    <t>ALPHA FXM SERIES</t>
  </si>
  <si>
    <t>Entire display</t>
  </si>
  <si>
    <t>By Brightness %</t>
  </si>
  <si>
    <t>Percent - 50%</t>
  </si>
  <si>
    <t>2 Hour</t>
  </si>
  <si>
    <t>Serial</t>
  </si>
  <si>
    <t>Auxiliary</t>
  </si>
  <si>
    <t>VFC 1 - SYSTEM BACKUP FILES</t>
  </si>
  <si>
    <t>VFC 2 - SYSTEM BACKUP FILES</t>
  </si>
  <si>
    <t>VFC 1
SIGN/S</t>
  </si>
  <si>
    <t>SYSTEM CONFIGURATION
VM-1020-24X144-20-RGB @1</t>
  </si>
  <si>
    <t>VFC 2
SIGN/S</t>
  </si>
  <si>
    <t>DD4957861</t>
  </si>
  <si>
    <t>CAN - 30000</t>
  </si>
  <si>
    <t>DD4957868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</si>
</sst>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8" xfId="0" quotePrefix="1" applyFill="1" applyBorder="1"/>
    <xf numFmtId="0" fontId="0" fillId="0" borderId="14" xfId="0" quotePrefix="1" applyFill="1" applyBorder="1"/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9" xfId="0" quotePrefix="1" applyBorder="1" applyAlignment="1"/>
    <xf numFmtId="0" fontId="0" fillId="0" borderId="18" xfId="0" quotePrefix="1" applyBorder="1" applyAlignment="1"/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24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3" fillId="0" borderId="35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0" fillId="0" borderId="22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7" xfId="0" quotePrefix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11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31.140625" bestFit="1" customWidth="1"/>
    <col min="7" max="7" width="16.42578125" customWidth="1"/>
  </cols>
  <sheetData>
    <row r="1" spans="2:7" ht="15.75" thickBot="1" x14ac:dyDescent="0.3">
      <c r="B1" t="s">
        <v>51</v>
      </c>
      <c r="C1" s="90" t="s">
        <v>52</v>
      </c>
      <c r="D1" s="90"/>
      <c r="E1" s="90"/>
      <c r="F1" s="90"/>
      <c r="G1" s="23" t="s">
        <v>41</v>
      </c>
    </row>
    <row r="2" spans="2:7" ht="31.5" customHeight="1" thickBot="1" x14ac:dyDescent="0.3">
      <c r="B2" s="51" t="s">
        <v>72</v>
      </c>
      <c r="C2" s="52"/>
      <c r="D2" s="52"/>
      <c r="E2" s="52"/>
      <c r="F2" s="53"/>
      <c r="G2" s="60" t="s">
        <v>71</v>
      </c>
    </row>
    <row r="3" spans="2:7" ht="15.75" thickBot="1" x14ac:dyDescent="0.3">
      <c r="B3" s="63" t="s">
        <v>0</v>
      </c>
      <c r="C3" s="54"/>
      <c r="D3" s="54" t="s">
        <v>1</v>
      </c>
      <c r="E3" s="54"/>
      <c r="F3" s="55"/>
      <c r="G3" s="61"/>
    </row>
    <row r="4" spans="2:7" x14ac:dyDescent="0.25">
      <c r="B4" s="45" t="s">
        <v>2</v>
      </c>
      <c r="C4" s="46"/>
      <c r="D4" s="46" t="s">
        <v>39</v>
      </c>
      <c r="E4" s="46"/>
      <c r="F4" s="56"/>
      <c r="G4" s="60">
        <v>1</v>
      </c>
    </row>
    <row r="5" spans="2:7" x14ac:dyDescent="0.25">
      <c r="B5" s="45" t="s">
        <v>3</v>
      </c>
      <c r="C5" s="46"/>
      <c r="D5" s="46" t="s">
        <v>13</v>
      </c>
      <c r="E5" s="46"/>
      <c r="F5" s="56"/>
      <c r="G5" s="49"/>
    </row>
    <row r="6" spans="2:7" x14ac:dyDescent="0.25">
      <c r="B6" s="59" t="s">
        <v>4</v>
      </c>
      <c r="C6" s="18" t="s">
        <v>5</v>
      </c>
      <c r="D6" s="46" t="s">
        <v>53</v>
      </c>
      <c r="E6" s="46"/>
      <c r="F6" s="56"/>
      <c r="G6" s="49"/>
    </row>
    <row r="7" spans="2:7" x14ac:dyDescent="0.25">
      <c r="B7" s="59"/>
      <c r="C7" s="18" t="s">
        <v>6</v>
      </c>
      <c r="D7" s="46" t="s">
        <v>36</v>
      </c>
      <c r="E7" s="46"/>
      <c r="F7" s="56"/>
      <c r="G7" s="49"/>
    </row>
    <row r="8" spans="2:7" x14ac:dyDescent="0.25">
      <c r="B8" s="59"/>
      <c r="C8" s="18" t="s">
        <v>7</v>
      </c>
      <c r="D8" s="46" t="s">
        <v>54</v>
      </c>
      <c r="E8" s="46"/>
      <c r="F8" s="56"/>
      <c r="G8" s="49"/>
    </row>
    <row r="9" spans="2:7" x14ac:dyDescent="0.25">
      <c r="B9" s="59"/>
      <c r="C9" s="18" t="s">
        <v>8</v>
      </c>
      <c r="D9" s="57">
        <v>20</v>
      </c>
      <c r="E9" s="57"/>
      <c r="F9" s="58"/>
      <c r="G9" s="49"/>
    </row>
    <row r="10" spans="2:7" x14ac:dyDescent="0.25">
      <c r="B10" s="45" t="s">
        <v>9</v>
      </c>
      <c r="C10" s="46"/>
      <c r="D10" s="57">
        <v>24</v>
      </c>
      <c r="E10" s="57"/>
      <c r="F10" s="58"/>
      <c r="G10" s="49"/>
    </row>
    <row r="11" spans="2:7" x14ac:dyDescent="0.25">
      <c r="B11" s="45" t="s">
        <v>10</v>
      </c>
      <c r="C11" s="46"/>
      <c r="D11" s="57">
        <v>144</v>
      </c>
      <c r="E11" s="57"/>
      <c r="F11" s="58"/>
      <c r="G11" s="49"/>
    </row>
    <row r="12" spans="2:7" x14ac:dyDescent="0.25">
      <c r="B12" s="45" t="s">
        <v>11</v>
      </c>
      <c r="C12" s="46"/>
      <c r="D12" s="46" t="s">
        <v>55</v>
      </c>
      <c r="E12" s="46"/>
      <c r="F12" s="56"/>
      <c r="G12" s="49"/>
    </row>
    <row r="13" spans="2:7" x14ac:dyDescent="0.25">
      <c r="B13" s="45" t="s">
        <v>12</v>
      </c>
      <c r="C13" s="46"/>
      <c r="D13" s="57">
        <v>1</v>
      </c>
      <c r="E13" s="57"/>
      <c r="F13" s="58"/>
      <c r="G13" s="49"/>
    </row>
    <row r="14" spans="2:7" ht="15.75" thickBot="1" x14ac:dyDescent="0.3">
      <c r="B14" s="64" t="s">
        <v>46</v>
      </c>
      <c r="C14" s="65"/>
      <c r="D14" s="47" t="s">
        <v>56</v>
      </c>
      <c r="E14" s="47"/>
      <c r="F14" s="48"/>
      <c r="G14" s="50"/>
    </row>
    <row r="15" spans="2:7" ht="15.75" thickBot="1" x14ac:dyDescent="0.3"/>
    <row r="16" spans="2:7" ht="15.75" thickBot="1" x14ac:dyDescent="0.3">
      <c r="B16" s="62" t="s">
        <v>47</v>
      </c>
      <c r="C16" s="52"/>
      <c r="D16" s="52"/>
      <c r="E16" s="52"/>
      <c r="F16" s="53"/>
      <c r="G16" s="60">
        <v>1</v>
      </c>
    </row>
    <row r="17" spans="2:7" x14ac:dyDescent="0.25">
      <c r="B17" s="63" t="s">
        <v>0</v>
      </c>
      <c r="C17" s="54"/>
      <c r="D17" s="35" t="s">
        <v>1</v>
      </c>
      <c r="E17" s="35" t="s">
        <v>14</v>
      </c>
      <c r="F17" s="36" t="s">
        <v>15</v>
      </c>
      <c r="G17" s="49"/>
    </row>
    <row r="18" spans="2:7" x14ac:dyDescent="0.25">
      <c r="B18" s="45" t="s">
        <v>16</v>
      </c>
      <c r="C18" s="46"/>
      <c r="D18" s="18" t="s">
        <v>19</v>
      </c>
      <c r="E18" s="18" t="s">
        <v>17</v>
      </c>
      <c r="F18" s="20" t="s">
        <v>18</v>
      </c>
      <c r="G18" s="49"/>
    </row>
    <row r="19" spans="2:7" x14ac:dyDescent="0.25">
      <c r="B19" s="45" t="s">
        <v>20</v>
      </c>
      <c r="C19" s="46"/>
      <c r="D19" s="18" t="s">
        <v>4</v>
      </c>
      <c r="E19" s="18" t="s">
        <v>17</v>
      </c>
      <c r="F19" s="20" t="s">
        <v>18</v>
      </c>
      <c r="G19" s="49"/>
    </row>
    <row r="20" spans="2:7" x14ac:dyDescent="0.25">
      <c r="B20" s="45" t="s">
        <v>21</v>
      </c>
      <c r="C20" s="46"/>
      <c r="D20" s="18" t="s">
        <v>38</v>
      </c>
      <c r="E20" s="19" t="s">
        <v>29</v>
      </c>
      <c r="F20" s="21" t="s">
        <v>29</v>
      </c>
      <c r="G20" s="49"/>
    </row>
    <row r="21" spans="2:7" x14ac:dyDescent="0.25">
      <c r="B21" s="45" t="s">
        <v>22</v>
      </c>
      <c r="C21" s="46"/>
      <c r="D21" s="25">
        <v>2</v>
      </c>
      <c r="E21" s="25" t="s">
        <v>29</v>
      </c>
      <c r="F21" s="21" t="s">
        <v>57</v>
      </c>
      <c r="G21" s="49"/>
    </row>
    <row r="22" spans="2:7" x14ac:dyDescent="0.25">
      <c r="B22" s="45" t="s">
        <v>43</v>
      </c>
      <c r="C22" s="46"/>
      <c r="D22" s="25" t="s">
        <v>38</v>
      </c>
      <c r="E22" s="25"/>
      <c r="F22" s="20"/>
      <c r="G22" s="49"/>
    </row>
    <row r="23" spans="2:7" x14ac:dyDescent="0.25">
      <c r="B23" s="45" t="s">
        <v>49</v>
      </c>
      <c r="C23" s="46"/>
      <c r="D23" s="25" t="s">
        <v>38</v>
      </c>
      <c r="E23" s="25"/>
      <c r="F23" s="20"/>
      <c r="G23" s="49"/>
    </row>
    <row r="24" spans="2:7" x14ac:dyDescent="0.25">
      <c r="B24" s="45" t="s">
        <v>23</v>
      </c>
      <c r="C24" s="46"/>
      <c r="D24" s="25">
        <v>1</v>
      </c>
      <c r="E24" s="25" t="s">
        <v>29</v>
      </c>
      <c r="F24" s="21" t="s">
        <v>58</v>
      </c>
      <c r="G24" s="49"/>
    </row>
    <row r="25" spans="2:7" x14ac:dyDescent="0.25">
      <c r="B25" s="45" t="s">
        <v>25</v>
      </c>
      <c r="C25" s="46"/>
      <c r="D25" s="39">
        <v>2</v>
      </c>
      <c r="E25" s="25" t="s">
        <v>29</v>
      </c>
      <c r="F25" s="21" t="s">
        <v>59</v>
      </c>
      <c r="G25" s="49"/>
    </row>
    <row r="26" spans="2:7" x14ac:dyDescent="0.25">
      <c r="B26" s="45" t="s">
        <v>24</v>
      </c>
      <c r="C26" s="46"/>
      <c r="D26" s="25">
        <v>2</v>
      </c>
      <c r="E26" s="25" t="s">
        <v>29</v>
      </c>
      <c r="F26" s="21" t="s">
        <v>29</v>
      </c>
      <c r="G26" s="49"/>
    </row>
    <row r="27" spans="2:7" x14ac:dyDescent="0.25">
      <c r="B27" s="45" t="s">
        <v>44</v>
      </c>
      <c r="C27" s="46"/>
      <c r="D27" s="24" t="s">
        <v>38</v>
      </c>
      <c r="E27" s="25" t="s">
        <v>29</v>
      </c>
      <c r="F27" s="21" t="s">
        <v>29</v>
      </c>
      <c r="G27" s="49"/>
    </row>
    <row r="28" spans="2:7" x14ac:dyDescent="0.25">
      <c r="B28" s="45" t="s">
        <v>26</v>
      </c>
      <c r="C28" s="46"/>
      <c r="D28" s="24" t="s">
        <v>38</v>
      </c>
      <c r="E28" s="25" t="s">
        <v>29</v>
      </c>
      <c r="F28" s="21" t="s">
        <v>29</v>
      </c>
      <c r="G28" s="49"/>
    </row>
    <row r="29" spans="2:7" x14ac:dyDescent="0.25">
      <c r="B29" s="45" t="s">
        <v>40</v>
      </c>
      <c r="C29" s="46"/>
      <c r="D29" s="24" t="s">
        <v>38</v>
      </c>
      <c r="E29" s="25" t="s">
        <v>29</v>
      </c>
      <c r="F29" s="21" t="s">
        <v>29</v>
      </c>
      <c r="G29" s="49"/>
    </row>
    <row r="30" spans="2:7" x14ac:dyDescent="0.25">
      <c r="B30" s="45" t="s">
        <v>42</v>
      </c>
      <c r="C30" s="46"/>
      <c r="D30" s="24" t="s">
        <v>50</v>
      </c>
      <c r="E30" s="25" t="s">
        <v>29</v>
      </c>
      <c r="F30" s="21" t="s">
        <v>29</v>
      </c>
      <c r="G30" s="49"/>
    </row>
    <row r="31" spans="2:7" x14ac:dyDescent="0.25">
      <c r="B31" s="45" t="s">
        <v>27</v>
      </c>
      <c r="C31" s="46"/>
      <c r="D31" s="25" t="s">
        <v>38</v>
      </c>
      <c r="E31" s="25" t="s">
        <v>29</v>
      </c>
      <c r="F31" s="21" t="s">
        <v>29</v>
      </c>
      <c r="G31" s="49"/>
    </row>
    <row r="32" spans="2:7" x14ac:dyDescent="0.25">
      <c r="B32" s="45" t="s">
        <v>28</v>
      </c>
      <c r="C32" s="46"/>
      <c r="D32" s="25">
        <v>1</v>
      </c>
      <c r="E32" s="25" t="s">
        <v>29</v>
      </c>
      <c r="F32" s="21" t="s">
        <v>29</v>
      </c>
      <c r="G32" s="49"/>
    </row>
    <row r="33" spans="2:7" ht="15.75" thickBot="1" x14ac:dyDescent="0.3">
      <c r="B33" s="64" t="s">
        <v>45</v>
      </c>
      <c r="C33" s="65"/>
      <c r="D33" s="26" t="s">
        <v>60</v>
      </c>
      <c r="E33" s="26"/>
      <c r="F33" s="22"/>
      <c r="G33" s="50"/>
    </row>
    <row r="34" spans="2:7" ht="15.75" thickBot="1" x14ac:dyDescent="0.3">
      <c r="B34" s="31"/>
      <c r="C34" s="31"/>
      <c r="D34" s="32"/>
      <c r="E34" s="32"/>
      <c r="F34" s="33"/>
      <c r="G34" s="34"/>
    </row>
    <row r="35" spans="2:7" x14ac:dyDescent="0.25">
      <c r="B35" s="73" t="s">
        <v>48</v>
      </c>
      <c r="C35" s="74"/>
      <c r="D35" s="74"/>
      <c r="E35" s="74"/>
      <c r="F35" s="75"/>
      <c r="G35" s="91">
        <v>1</v>
      </c>
    </row>
    <row r="36" spans="2:7" hidden="1" x14ac:dyDescent="0.25">
      <c r="B36" s="88"/>
      <c r="C36" s="89"/>
      <c r="D36" s="15" t="str">
        <f>IF(B36="DOOR SWITCH 2 (TC)",1,"N/A")</f>
        <v>N/A</v>
      </c>
      <c r="E36" s="15" t="str">
        <f>IF(B36="DOOR SWITCH 2 (TC)",1,"N/A")</f>
        <v>N/A</v>
      </c>
      <c r="F36" s="16" t="str">
        <f>IF(B36="DOOR SWITCH 2 (TC)","VIP 1","N/A")</f>
        <v>N/A</v>
      </c>
      <c r="G36" s="86"/>
    </row>
    <row r="37" spans="2:7" x14ac:dyDescent="0.25">
      <c r="B37" s="76" t="s">
        <v>61</v>
      </c>
      <c r="C37" s="27" t="s">
        <v>62</v>
      </c>
      <c r="D37" s="28" t="s">
        <v>64</v>
      </c>
      <c r="E37" s="28" t="s">
        <v>66</v>
      </c>
      <c r="F37" s="29" t="s">
        <v>68</v>
      </c>
      <c r="G37" s="86"/>
    </row>
    <row r="38" spans="2:7" x14ac:dyDescent="0.25">
      <c r="B38" s="76"/>
      <c r="C38" s="28" t="s">
        <v>63</v>
      </c>
      <c r="D38" s="30" t="s">
        <v>65</v>
      </c>
      <c r="E38" s="28" t="s">
        <v>67</v>
      </c>
      <c r="F38" s="29"/>
      <c r="G38" s="86"/>
    </row>
    <row r="39" spans="2:7" hidden="1" x14ac:dyDescent="0.25">
      <c r="B39" s="37"/>
      <c r="C39" s="38" t="s">
        <v>37</v>
      </c>
      <c r="D39" s="38" t="str">
        <f>IF(B39="PS Redundancy Board","I/O Board Outputs - NO"," ")</f>
        <v xml:space="preserve"> </v>
      </c>
      <c r="E39" s="38" t="str">
        <f>IF(B39="PS Redundancy Board","Sensor Address -1"," ")</f>
        <v xml:space="preserve"> </v>
      </c>
      <c r="F39" s="16"/>
      <c r="G39" s="86"/>
    </row>
    <row r="40" spans="2:7" hidden="1" x14ac:dyDescent="0.25">
      <c r="B40" s="37" t="s">
        <v>37</v>
      </c>
      <c r="C40" s="38" t="s">
        <v>37</v>
      </c>
      <c r="D40" s="38" t="str">
        <f>IF(B40="PS Redundancy Board","I/O Board Outputs - NO"," ")</f>
        <v xml:space="preserve"> </v>
      </c>
      <c r="E40" s="38" t="str">
        <f>IF(B40="PS Redundancy Board","Sensor Address -2"," ")</f>
        <v xml:space="preserve"> </v>
      </c>
      <c r="F40" s="16"/>
      <c r="G40" s="86"/>
    </row>
    <row r="41" spans="2:7" hidden="1" x14ac:dyDescent="0.25">
      <c r="B41" s="37" t="s">
        <v>37</v>
      </c>
      <c r="C41" s="38"/>
      <c r="D41" s="38" t="str">
        <f>IF(B41="PS Redundancy Board","I/O Board Outputs - NO"," ")</f>
        <v xml:space="preserve"> </v>
      </c>
      <c r="E41" s="38" t="str">
        <f>IF(B41="PS Redundancy Board","Sensor Address -3"," ")</f>
        <v xml:space="preserve"> </v>
      </c>
      <c r="F41" s="16"/>
      <c r="G41" s="86"/>
    </row>
    <row r="42" spans="2:7" hidden="1" x14ac:dyDescent="0.25">
      <c r="B42" s="84" t="s">
        <v>37</v>
      </c>
      <c r="C42" s="85"/>
      <c r="D42" s="15" t="s">
        <v>29</v>
      </c>
      <c r="E42" s="15" t="s">
        <v>29</v>
      </c>
      <c r="F42" s="16"/>
      <c r="G42" s="86"/>
    </row>
    <row r="43" spans="2:7" ht="15.75" thickBot="1" x14ac:dyDescent="0.3">
      <c r="B43" s="69" t="s">
        <v>37</v>
      </c>
      <c r="C43" s="70"/>
      <c r="D43" s="14" t="s">
        <v>29</v>
      </c>
      <c r="E43" s="14" t="s">
        <v>29</v>
      </c>
      <c r="F43" s="17"/>
      <c r="G43" s="87"/>
    </row>
    <row r="44" spans="2:7" ht="15.75" thickBot="1" x14ac:dyDescent="0.3">
      <c r="B44" s="32"/>
      <c r="C44" s="32"/>
      <c r="D44" s="32"/>
      <c r="E44" s="32"/>
      <c r="F44" s="96"/>
      <c r="G44" s="34"/>
    </row>
    <row r="45" spans="2:7" ht="31.5" customHeight="1" thickBot="1" x14ac:dyDescent="0.3">
      <c r="B45" s="51" t="s">
        <v>72</v>
      </c>
      <c r="C45" s="52"/>
      <c r="D45" s="52"/>
      <c r="E45" s="52"/>
      <c r="F45" s="53"/>
      <c r="G45" s="60" t="s">
        <v>73</v>
      </c>
    </row>
    <row r="46" spans="2:7" ht="15.75" thickBot="1" x14ac:dyDescent="0.3">
      <c r="B46" s="63" t="s">
        <v>0</v>
      </c>
      <c r="C46" s="54"/>
      <c r="D46" s="54" t="s">
        <v>1</v>
      </c>
      <c r="E46" s="54"/>
      <c r="F46" s="55"/>
      <c r="G46" s="61"/>
    </row>
    <row r="47" spans="2:7" x14ac:dyDescent="0.25">
      <c r="B47" s="45" t="s">
        <v>2</v>
      </c>
      <c r="C47" s="46"/>
      <c r="D47" s="46" t="s">
        <v>39</v>
      </c>
      <c r="E47" s="46"/>
      <c r="F47" s="56"/>
      <c r="G47" s="60">
        <v>1</v>
      </c>
    </row>
    <row r="48" spans="2:7" x14ac:dyDescent="0.25">
      <c r="B48" s="45" t="s">
        <v>3</v>
      </c>
      <c r="C48" s="46"/>
      <c r="D48" s="46" t="s">
        <v>13</v>
      </c>
      <c r="E48" s="46"/>
      <c r="F48" s="56"/>
      <c r="G48" s="49"/>
    </row>
    <row r="49" spans="2:7" x14ac:dyDescent="0.25">
      <c r="B49" s="59" t="s">
        <v>4</v>
      </c>
      <c r="C49" s="18" t="s">
        <v>5</v>
      </c>
      <c r="D49" s="46" t="s">
        <v>53</v>
      </c>
      <c r="E49" s="46"/>
      <c r="F49" s="56"/>
      <c r="G49" s="49"/>
    </row>
    <row r="50" spans="2:7" x14ac:dyDescent="0.25">
      <c r="B50" s="59"/>
      <c r="C50" s="18" t="s">
        <v>6</v>
      </c>
      <c r="D50" s="46" t="s">
        <v>36</v>
      </c>
      <c r="E50" s="46"/>
      <c r="F50" s="56"/>
      <c r="G50" s="49"/>
    </row>
    <row r="51" spans="2:7" x14ac:dyDescent="0.25">
      <c r="B51" s="59"/>
      <c r="C51" s="18" t="s">
        <v>7</v>
      </c>
      <c r="D51" s="46" t="s">
        <v>54</v>
      </c>
      <c r="E51" s="46"/>
      <c r="F51" s="56"/>
      <c r="G51" s="49"/>
    </row>
    <row r="52" spans="2:7" x14ac:dyDescent="0.25">
      <c r="B52" s="59"/>
      <c r="C52" s="18" t="s">
        <v>8</v>
      </c>
      <c r="D52" s="57">
        <v>20</v>
      </c>
      <c r="E52" s="57"/>
      <c r="F52" s="58"/>
      <c r="G52" s="49"/>
    </row>
    <row r="53" spans="2:7" x14ac:dyDescent="0.25">
      <c r="B53" s="45" t="s">
        <v>9</v>
      </c>
      <c r="C53" s="46"/>
      <c r="D53" s="57">
        <v>24</v>
      </c>
      <c r="E53" s="57"/>
      <c r="F53" s="58"/>
      <c r="G53" s="49"/>
    </row>
    <row r="54" spans="2:7" x14ac:dyDescent="0.25">
      <c r="B54" s="45" t="s">
        <v>10</v>
      </c>
      <c r="C54" s="46"/>
      <c r="D54" s="57">
        <v>144</v>
      </c>
      <c r="E54" s="57"/>
      <c r="F54" s="58"/>
      <c r="G54" s="49"/>
    </row>
    <row r="55" spans="2:7" x14ac:dyDescent="0.25">
      <c r="B55" s="45" t="s">
        <v>11</v>
      </c>
      <c r="C55" s="46"/>
      <c r="D55" s="46" t="s">
        <v>55</v>
      </c>
      <c r="E55" s="46"/>
      <c r="F55" s="56"/>
      <c r="G55" s="49"/>
    </row>
    <row r="56" spans="2:7" x14ac:dyDescent="0.25">
      <c r="B56" s="45" t="s">
        <v>12</v>
      </c>
      <c r="C56" s="46"/>
      <c r="D56" s="57">
        <v>1</v>
      </c>
      <c r="E56" s="57"/>
      <c r="F56" s="58"/>
      <c r="G56" s="49"/>
    </row>
    <row r="57" spans="2:7" ht="15.75" thickBot="1" x14ac:dyDescent="0.3">
      <c r="B57" s="64" t="s">
        <v>46</v>
      </c>
      <c r="C57" s="65"/>
      <c r="D57" s="47" t="s">
        <v>56</v>
      </c>
      <c r="E57" s="47"/>
      <c r="F57" s="48"/>
      <c r="G57" s="50"/>
    </row>
    <row r="58" spans="2:7" ht="15.75" thickBot="1" x14ac:dyDescent="0.3"/>
    <row r="59" spans="2:7" ht="15.75" thickBot="1" x14ac:dyDescent="0.3">
      <c r="B59" s="62" t="s">
        <v>47</v>
      </c>
      <c r="C59" s="52"/>
      <c r="D59" s="52"/>
      <c r="E59" s="52"/>
      <c r="F59" s="53"/>
      <c r="G59" s="60">
        <v>1</v>
      </c>
    </row>
    <row r="60" spans="2:7" x14ac:dyDescent="0.25">
      <c r="B60" s="63" t="s">
        <v>0</v>
      </c>
      <c r="C60" s="54"/>
      <c r="D60" s="41" t="s">
        <v>1</v>
      </c>
      <c r="E60" s="41" t="s">
        <v>14</v>
      </c>
      <c r="F60" s="44" t="s">
        <v>15</v>
      </c>
      <c r="G60" s="49"/>
    </row>
    <row r="61" spans="2:7" x14ac:dyDescent="0.25">
      <c r="B61" s="45" t="s">
        <v>16</v>
      </c>
      <c r="C61" s="46"/>
      <c r="D61" s="18" t="s">
        <v>19</v>
      </c>
      <c r="E61" s="18" t="s">
        <v>17</v>
      </c>
      <c r="F61" s="20" t="s">
        <v>18</v>
      </c>
      <c r="G61" s="49"/>
    </row>
    <row r="62" spans="2:7" x14ac:dyDescent="0.25">
      <c r="B62" s="45" t="s">
        <v>20</v>
      </c>
      <c r="C62" s="46"/>
      <c r="D62" s="18" t="s">
        <v>4</v>
      </c>
      <c r="E62" s="18" t="s">
        <v>17</v>
      </c>
      <c r="F62" s="20" t="s">
        <v>18</v>
      </c>
      <c r="G62" s="49"/>
    </row>
    <row r="63" spans="2:7" x14ac:dyDescent="0.25">
      <c r="B63" s="45" t="s">
        <v>21</v>
      </c>
      <c r="C63" s="46"/>
      <c r="D63" s="18" t="s">
        <v>38</v>
      </c>
      <c r="E63" s="19" t="s">
        <v>29</v>
      </c>
      <c r="F63" s="21" t="s">
        <v>29</v>
      </c>
      <c r="G63" s="49"/>
    </row>
    <row r="64" spans="2:7" x14ac:dyDescent="0.25">
      <c r="B64" s="45" t="s">
        <v>22</v>
      </c>
      <c r="C64" s="46"/>
      <c r="D64" s="42" t="s">
        <v>38</v>
      </c>
      <c r="E64" s="42" t="s">
        <v>29</v>
      </c>
      <c r="F64" s="21"/>
      <c r="G64" s="49"/>
    </row>
    <row r="65" spans="2:7" x14ac:dyDescent="0.25">
      <c r="B65" s="45" t="s">
        <v>43</v>
      </c>
      <c r="C65" s="46"/>
      <c r="D65" s="42" t="s">
        <v>38</v>
      </c>
      <c r="E65" s="42"/>
      <c r="F65" s="20"/>
      <c r="G65" s="49"/>
    </row>
    <row r="66" spans="2:7" x14ac:dyDescent="0.25">
      <c r="B66" s="45" t="s">
        <v>49</v>
      </c>
      <c r="C66" s="46"/>
      <c r="D66" s="42" t="s">
        <v>38</v>
      </c>
      <c r="E66" s="42"/>
      <c r="F66" s="20"/>
      <c r="G66" s="49"/>
    </row>
    <row r="67" spans="2:7" x14ac:dyDescent="0.25">
      <c r="B67" s="45" t="s">
        <v>23</v>
      </c>
      <c r="C67" s="46"/>
      <c r="D67" s="42">
        <v>1</v>
      </c>
      <c r="E67" s="42" t="s">
        <v>29</v>
      </c>
      <c r="F67" s="21" t="s">
        <v>58</v>
      </c>
      <c r="G67" s="49"/>
    </row>
    <row r="68" spans="2:7" x14ac:dyDescent="0.25">
      <c r="B68" s="45" t="s">
        <v>25</v>
      </c>
      <c r="C68" s="46"/>
      <c r="D68" s="42">
        <v>2</v>
      </c>
      <c r="E68" s="42" t="s">
        <v>29</v>
      </c>
      <c r="F68" s="21" t="s">
        <v>75</v>
      </c>
      <c r="G68" s="49"/>
    </row>
    <row r="69" spans="2:7" x14ac:dyDescent="0.25">
      <c r="B69" s="45" t="s">
        <v>24</v>
      </c>
      <c r="C69" s="46"/>
      <c r="D69" s="42">
        <v>2</v>
      </c>
      <c r="E69" s="42" t="s">
        <v>29</v>
      </c>
      <c r="F69" s="21" t="s">
        <v>29</v>
      </c>
      <c r="G69" s="49"/>
    </row>
    <row r="70" spans="2:7" x14ac:dyDescent="0.25">
      <c r="B70" s="45" t="s">
        <v>44</v>
      </c>
      <c r="C70" s="46"/>
      <c r="D70" s="40" t="s">
        <v>38</v>
      </c>
      <c r="E70" s="42" t="s">
        <v>29</v>
      </c>
      <c r="F70" s="21" t="s">
        <v>29</v>
      </c>
      <c r="G70" s="49"/>
    </row>
    <row r="71" spans="2:7" x14ac:dyDescent="0.25">
      <c r="B71" s="45" t="s">
        <v>26</v>
      </c>
      <c r="C71" s="46"/>
      <c r="D71" s="40" t="s">
        <v>38</v>
      </c>
      <c r="E71" s="42" t="s">
        <v>29</v>
      </c>
      <c r="F71" s="21" t="s">
        <v>29</v>
      </c>
      <c r="G71" s="49"/>
    </row>
    <row r="72" spans="2:7" x14ac:dyDescent="0.25">
      <c r="B72" s="45" t="s">
        <v>40</v>
      </c>
      <c r="C72" s="46"/>
      <c r="D72" s="40" t="s">
        <v>38</v>
      </c>
      <c r="E72" s="42" t="s">
        <v>29</v>
      </c>
      <c r="F72" s="21" t="s">
        <v>29</v>
      </c>
      <c r="G72" s="49"/>
    </row>
    <row r="73" spans="2:7" x14ac:dyDescent="0.25">
      <c r="B73" s="45" t="s">
        <v>42</v>
      </c>
      <c r="C73" s="46"/>
      <c r="D73" s="40" t="s">
        <v>50</v>
      </c>
      <c r="E73" s="42" t="s">
        <v>29</v>
      </c>
      <c r="F73" s="21" t="s">
        <v>29</v>
      </c>
      <c r="G73" s="49"/>
    </row>
    <row r="74" spans="2:7" x14ac:dyDescent="0.25">
      <c r="B74" s="45" t="s">
        <v>27</v>
      </c>
      <c r="C74" s="46"/>
      <c r="D74" s="42" t="s">
        <v>38</v>
      </c>
      <c r="E74" s="42" t="s">
        <v>29</v>
      </c>
      <c r="F74" s="21" t="s">
        <v>29</v>
      </c>
      <c r="G74" s="49"/>
    </row>
    <row r="75" spans="2:7" x14ac:dyDescent="0.25">
      <c r="B75" s="45" t="s">
        <v>28</v>
      </c>
      <c r="C75" s="46"/>
      <c r="D75" s="42">
        <v>1</v>
      </c>
      <c r="E75" s="42" t="s">
        <v>29</v>
      </c>
      <c r="F75" s="21" t="s">
        <v>29</v>
      </c>
      <c r="G75" s="49"/>
    </row>
    <row r="76" spans="2:7" ht="15.75" thickBot="1" x14ac:dyDescent="0.3">
      <c r="B76" s="64" t="s">
        <v>45</v>
      </c>
      <c r="C76" s="65"/>
      <c r="D76" s="43" t="s">
        <v>60</v>
      </c>
      <c r="E76" s="43"/>
      <c r="F76" s="22"/>
      <c r="G76" s="50"/>
    </row>
    <row r="77" spans="2:7" ht="15.75" thickBot="1" x14ac:dyDescent="0.3">
      <c r="B77" s="31"/>
      <c r="C77" s="31"/>
      <c r="D77" s="32"/>
      <c r="E77" s="32"/>
      <c r="F77" s="33"/>
      <c r="G77" s="34"/>
    </row>
    <row r="78" spans="2:7" x14ac:dyDescent="0.25">
      <c r="B78" s="73" t="s">
        <v>48</v>
      </c>
      <c r="C78" s="74"/>
      <c r="D78" s="74"/>
      <c r="E78" s="74"/>
      <c r="F78" s="75"/>
      <c r="G78" s="91">
        <v>1</v>
      </c>
    </row>
    <row r="79" spans="2:7" hidden="1" x14ac:dyDescent="0.25">
      <c r="B79" s="88"/>
      <c r="C79" s="89"/>
      <c r="D79" s="42" t="str">
        <f>IF(B79="DOOR SWITCH 2 (TC)",1,"N/A")</f>
        <v>N/A</v>
      </c>
      <c r="E79" s="42" t="str">
        <f>IF(B79="DOOR SWITCH 2 (TC)",1,"N/A")</f>
        <v>N/A</v>
      </c>
      <c r="F79" s="16" t="str">
        <f>IF(B79="DOOR SWITCH 2 (TC)","VIP 1","N/A")</f>
        <v>N/A</v>
      </c>
      <c r="G79" s="86"/>
    </row>
    <row r="80" spans="2:7" hidden="1" x14ac:dyDescent="0.25">
      <c r="B80" s="76"/>
      <c r="C80" s="27"/>
      <c r="D80" s="28"/>
      <c r="E80" s="28"/>
      <c r="F80" s="29"/>
      <c r="G80" s="86"/>
    </row>
    <row r="81" spans="2:7" hidden="1" x14ac:dyDescent="0.25">
      <c r="B81" s="76"/>
      <c r="C81" s="28"/>
      <c r="D81" s="30"/>
      <c r="E81" s="28"/>
      <c r="F81" s="29"/>
      <c r="G81" s="86"/>
    </row>
    <row r="82" spans="2:7" hidden="1" x14ac:dyDescent="0.25">
      <c r="B82" s="37"/>
      <c r="C82" s="38" t="s">
        <v>37</v>
      </c>
      <c r="D82" s="38" t="str">
        <f>IF(B82="PS Redundancy Board","I/O Board Outputs - NO"," ")</f>
        <v xml:space="preserve"> </v>
      </c>
      <c r="E82" s="38" t="str">
        <f>IF(B82="PS Redundancy Board","Sensor Address -1"," ")</f>
        <v xml:space="preserve"> </v>
      </c>
      <c r="F82" s="16"/>
      <c r="G82" s="86"/>
    </row>
    <row r="83" spans="2:7" hidden="1" x14ac:dyDescent="0.25">
      <c r="B83" s="37" t="s">
        <v>37</v>
      </c>
      <c r="C83" s="38" t="s">
        <v>37</v>
      </c>
      <c r="D83" s="38" t="str">
        <f>IF(B83="PS Redundancy Board","I/O Board Outputs - NO"," ")</f>
        <v xml:space="preserve"> </v>
      </c>
      <c r="E83" s="38" t="str">
        <f>IF(B83="PS Redundancy Board","Sensor Address -2"," ")</f>
        <v xml:space="preserve"> </v>
      </c>
      <c r="F83" s="16"/>
      <c r="G83" s="86"/>
    </row>
    <row r="84" spans="2:7" hidden="1" x14ac:dyDescent="0.25">
      <c r="B84" s="37" t="s">
        <v>37</v>
      </c>
      <c r="C84" s="38"/>
      <c r="D84" s="38" t="str">
        <f>IF(B84="PS Redundancy Board","I/O Board Outputs - NO"," ")</f>
        <v xml:space="preserve"> </v>
      </c>
      <c r="E84" s="38" t="str">
        <f>IF(B84="PS Redundancy Board","Sensor Address -3"," ")</f>
        <v xml:space="preserve"> </v>
      </c>
      <c r="F84" s="16"/>
      <c r="G84" s="86"/>
    </row>
    <row r="85" spans="2:7" hidden="1" x14ac:dyDescent="0.25">
      <c r="B85" s="84" t="s">
        <v>37</v>
      </c>
      <c r="C85" s="85"/>
      <c r="D85" s="42" t="s">
        <v>29</v>
      </c>
      <c r="E85" s="42" t="s">
        <v>29</v>
      </c>
      <c r="F85" s="16"/>
      <c r="G85" s="86"/>
    </row>
    <row r="86" spans="2:7" ht="15.75" thickBot="1" x14ac:dyDescent="0.3">
      <c r="B86" s="69" t="s">
        <v>37</v>
      </c>
      <c r="C86" s="70"/>
      <c r="D86" s="14" t="s">
        <v>29</v>
      </c>
      <c r="E86" s="14" t="s">
        <v>29</v>
      </c>
      <c r="F86" s="17"/>
      <c r="G86" s="87"/>
    </row>
    <row r="87" spans="2:7" ht="15.75" thickBot="1" x14ac:dyDescent="0.3">
      <c r="B87" s="2"/>
      <c r="C87" s="13"/>
      <c r="D87" s="13"/>
      <c r="E87" s="12"/>
      <c r="F87" s="5"/>
      <c r="G87" s="9"/>
    </row>
    <row r="88" spans="2:7" ht="15.75" thickBot="1" x14ac:dyDescent="0.3">
      <c r="B88" s="79" t="s">
        <v>34</v>
      </c>
      <c r="C88" s="80"/>
      <c r="D88" s="80"/>
      <c r="E88" s="80"/>
      <c r="F88" s="81"/>
      <c r="G88" s="66"/>
    </row>
    <row r="89" spans="2:7" x14ac:dyDescent="0.25">
      <c r="B89" s="92" t="s">
        <v>69</v>
      </c>
      <c r="C89" s="93"/>
      <c r="D89" s="93"/>
      <c r="E89" s="71" t="s">
        <v>74</v>
      </c>
      <c r="F89" s="72"/>
      <c r="G89" s="67"/>
    </row>
    <row r="90" spans="2:7" x14ac:dyDescent="0.25">
      <c r="B90" s="45" t="s">
        <v>70</v>
      </c>
      <c r="C90" s="46"/>
      <c r="D90" s="46"/>
      <c r="E90" s="94" t="s">
        <v>76</v>
      </c>
      <c r="F90" s="95"/>
      <c r="G90" s="67"/>
    </row>
    <row r="91" spans="2:7" x14ac:dyDescent="0.25">
      <c r="B91" s="82" t="s">
        <v>32</v>
      </c>
      <c r="C91" s="83"/>
      <c r="D91" s="83"/>
      <c r="E91" s="57" t="s">
        <v>35</v>
      </c>
      <c r="F91" s="58"/>
      <c r="G91" s="67"/>
    </row>
    <row r="92" spans="2:7" ht="15.75" thickBot="1" x14ac:dyDescent="0.3">
      <c r="B92" s="77" t="s">
        <v>33</v>
      </c>
      <c r="C92" s="78"/>
      <c r="D92" s="78"/>
      <c r="E92" s="47" t="s">
        <v>35</v>
      </c>
      <c r="F92" s="48"/>
      <c r="G92" s="68"/>
    </row>
    <row r="93" spans="2:7" x14ac:dyDescent="0.25">
      <c r="B93" s="2"/>
      <c r="C93" s="13"/>
      <c r="D93" s="13"/>
      <c r="E93" s="12"/>
      <c r="F93" s="5"/>
      <c r="G93" s="9"/>
    </row>
    <row r="94" spans="2:7" ht="15.75" thickBot="1" x14ac:dyDescent="0.3"/>
    <row r="95" spans="2:7" x14ac:dyDescent="0.25">
      <c r="B95" s="10" t="s">
        <v>30</v>
      </c>
      <c r="C95" s="11"/>
      <c r="D95" s="11"/>
      <c r="E95" s="11"/>
      <c r="F95" s="11"/>
      <c r="G95" s="1"/>
    </row>
    <row r="96" spans="2:7" x14ac:dyDescent="0.25">
      <c r="B96" s="4"/>
      <c r="C96" s="2"/>
      <c r="D96" s="2"/>
      <c r="E96" s="2"/>
      <c r="F96" s="2"/>
      <c r="G96" s="3"/>
    </row>
    <row r="97" spans="2:7" x14ac:dyDescent="0.25">
      <c r="B97" s="4"/>
      <c r="C97" s="2"/>
      <c r="D97" s="2"/>
      <c r="E97" s="2"/>
      <c r="F97" s="2"/>
      <c r="G97" s="3"/>
    </row>
    <row r="98" spans="2:7" x14ac:dyDescent="0.25">
      <c r="B98" s="4"/>
      <c r="C98" s="2"/>
      <c r="D98" s="2"/>
      <c r="E98" s="2"/>
      <c r="F98" s="2"/>
      <c r="G98" s="3"/>
    </row>
    <row r="99" spans="2:7" x14ac:dyDescent="0.25">
      <c r="B99" s="4"/>
      <c r="C99" s="2"/>
      <c r="D99" s="2"/>
      <c r="E99" s="2"/>
      <c r="F99" s="2"/>
      <c r="G99" s="3"/>
    </row>
    <row r="100" spans="2:7" x14ac:dyDescent="0.25">
      <c r="B100" s="4"/>
      <c r="C100" s="2"/>
      <c r="D100" s="2"/>
      <c r="E100" s="2"/>
      <c r="F100" s="2"/>
      <c r="G100" s="3"/>
    </row>
    <row r="101" spans="2:7" x14ac:dyDescent="0.25">
      <c r="B101" s="4"/>
      <c r="C101" s="2"/>
      <c r="D101" s="2"/>
      <c r="E101" s="2"/>
      <c r="F101" s="2"/>
      <c r="G101" s="3"/>
    </row>
    <row r="102" spans="2:7" x14ac:dyDescent="0.25">
      <c r="B102" s="4"/>
      <c r="C102" s="2"/>
      <c r="D102" s="2"/>
      <c r="E102" s="2"/>
      <c r="F102" s="2"/>
      <c r="G102" s="3"/>
    </row>
    <row r="103" spans="2:7" x14ac:dyDescent="0.25">
      <c r="B103" s="4"/>
      <c r="C103" s="2"/>
      <c r="D103" s="2"/>
      <c r="E103" s="2"/>
      <c r="F103" s="2"/>
      <c r="G103" s="3"/>
    </row>
    <row r="104" spans="2:7" x14ac:dyDescent="0.25">
      <c r="B104" s="4"/>
      <c r="C104" s="2"/>
      <c r="D104" s="2"/>
      <c r="E104" s="2"/>
      <c r="F104" s="2"/>
      <c r="G104" s="3"/>
    </row>
    <row r="105" spans="2:7" x14ac:dyDescent="0.25">
      <c r="B105" s="4"/>
      <c r="C105" s="2"/>
      <c r="D105" s="2"/>
      <c r="E105" s="2"/>
      <c r="F105" s="2"/>
      <c r="G105" s="3"/>
    </row>
    <row r="106" spans="2:7" x14ac:dyDescent="0.25">
      <c r="B106" s="4"/>
      <c r="C106" s="2"/>
      <c r="D106" s="2"/>
      <c r="E106" s="2"/>
      <c r="F106" s="2"/>
      <c r="G106" s="3"/>
    </row>
    <row r="107" spans="2:7" x14ac:dyDescent="0.25">
      <c r="B107" s="4"/>
      <c r="C107" s="2"/>
      <c r="D107" s="2"/>
      <c r="E107" s="2"/>
      <c r="F107" s="2"/>
      <c r="G107" s="3"/>
    </row>
    <row r="108" spans="2:7" x14ac:dyDescent="0.25">
      <c r="B108" s="4"/>
      <c r="C108" s="2"/>
      <c r="D108" s="2"/>
      <c r="E108" s="2"/>
      <c r="F108" s="2"/>
      <c r="G108" s="3"/>
    </row>
    <row r="109" spans="2:7" ht="15.75" thickBot="1" x14ac:dyDescent="0.3">
      <c r="B109" s="6"/>
      <c r="C109" s="7"/>
      <c r="D109" s="7"/>
      <c r="E109" s="7"/>
      <c r="F109" s="7"/>
      <c r="G109" s="8"/>
    </row>
    <row r="111" spans="2:7" x14ac:dyDescent="0.25">
      <c r="B111" t="s">
        <v>31</v>
      </c>
    </row>
  </sheetData>
  <mergeCells count="109">
    <mergeCell ref="B78:F78"/>
    <mergeCell ref="G78:G86"/>
    <mergeCell ref="B79:C79"/>
    <mergeCell ref="B80:B81"/>
    <mergeCell ref="B85:C85"/>
    <mergeCell ref="B86:C86"/>
    <mergeCell ref="B72:C72"/>
    <mergeCell ref="B73:C73"/>
    <mergeCell ref="B74:C74"/>
    <mergeCell ref="B75:C75"/>
    <mergeCell ref="B76:C76"/>
    <mergeCell ref="B57:C57"/>
    <mergeCell ref="D57:F57"/>
    <mergeCell ref="B59:F59"/>
    <mergeCell ref="G59:G76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54:C54"/>
    <mergeCell ref="D54:F54"/>
    <mergeCell ref="B55:C55"/>
    <mergeCell ref="D55:F55"/>
    <mergeCell ref="B56:C56"/>
    <mergeCell ref="D56:F56"/>
    <mergeCell ref="B45:F45"/>
    <mergeCell ref="G45:G46"/>
    <mergeCell ref="B46:C46"/>
    <mergeCell ref="D46:F46"/>
    <mergeCell ref="B47:C47"/>
    <mergeCell ref="D47:F47"/>
    <mergeCell ref="G47:G57"/>
    <mergeCell ref="B48:C48"/>
    <mergeCell ref="D48:F48"/>
    <mergeCell ref="B49:B52"/>
    <mergeCell ref="D49:F49"/>
    <mergeCell ref="D50:F50"/>
    <mergeCell ref="D51:F51"/>
    <mergeCell ref="D52:F52"/>
    <mergeCell ref="B53:C53"/>
    <mergeCell ref="D53:F53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G88:G92"/>
    <mergeCell ref="B43:C43"/>
    <mergeCell ref="B89:D89"/>
    <mergeCell ref="E89:F89"/>
    <mergeCell ref="B35:F35"/>
    <mergeCell ref="B37:B38"/>
    <mergeCell ref="B92:D92"/>
    <mergeCell ref="B88:F88"/>
    <mergeCell ref="E91:F91"/>
    <mergeCell ref="E92:F92"/>
    <mergeCell ref="B91:D91"/>
    <mergeCell ref="B42:C42"/>
    <mergeCell ref="G35:G43"/>
    <mergeCell ref="B36:C36"/>
    <mergeCell ref="B90:D90"/>
    <mergeCell ref="E90:F90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9:C29"/>
    <mergeCell ref="D14:F14"/>
    <mergeCell ref="G4:G14"/>
    <mergeCell ref="B23:C23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</mergeCells>
  <dataValidations count="38">
    <dataValidation type="list" allowBlank="1" showInputMessage="1" showErrorMessage="1" sqref="D4:F4 D47:F47" xr:uid="{00000000-0002-0000-0000-000000000000}">
      <formula1>"VF,VM,VX, DB-5000"</formula1>
    </dataValidation>
    <dataValidation type="list" allowBlank="1" showInputMessage="1" showErrorMessage="1" sqref="D5:F5 D48:F48" xr:uid="{00000000-0002-0000-0000-000001000000}">
      <formula1>"FRONT,WALK-IN,REAR"</formula1>
    </dataValidation>
    <dataValidation type="list" errorStyle="warning" allowBlank="1" showInputMessage="1" showErrorMessage="1" sqref="D6:F6 D49:F49" xr:uid="{00000000-0002-0000-0000-000002000000}">
      <formula1>"FULL COLOR, MONOCHROME"</formula1>
    </dataValidation>
    <dataValidation type="list" errorStyle="warning" allowBlank="1" showInputMessage="1" showErrorMessage="1" sqref="D8:F8 D51:F51" xr:uid="{00000000-0002-0000-0000-000003000000}">
      <formula1>"7X5,9X5,9X15,16X16,24X16, 18X18"</formula1>
    </dataValidation>
    <dataValidation type="list" errorStyle="warning" allowBlank="1" showInputMessage="1" showErrorMessage="1" sqref="D9:F9 D52:F52" xr:uid="{00000000-0002-0000-0000-000004000000}">
      <formula1>"20,34,46,66"</formula1>
    </dataValidation>
    <dataValidation type="list" allowBlank="1" showInputMessage="1" showErrorMessage="1" sqref="D12:F12 D55:F55" xr:uid="{00000000-0002-0000-0000-000005000000}">
      <formula1>"FULL MATRIX,LINE MATRIX"</formula1>
    </dataValidation>
    <dataValidation type="list" allowBlank="1" showInputMessage="1" showErrorMessage="1" sqref="D7:F7 D50:F50" xr:uid="{00000000-0002-0000-0000-000006000000}">
      <formula1>"GEN 4 (24 VOLT BUS), ANTAIOS (DVX)"</formula1>
    </dataValidation>
    <dataValidation type="list" allowBlank="1" showInputMessage="1" showErrorMessage="1" sqref="O35 O78" xr:uid="{00000000-0002-0000-0000-000007000000}">
      <formula1>"DOOR SWITCH 2 (TC), "</formula1>
    </dataValidation>
    <dataValidation type="list" errorStyle="warning" allowBlank="1" showInputMessage="1" showErrorMessage="1" sqref="B36:C36 B79:C79" xr:uid="{00000000-0002-0000-0000-000008000000}">
      <formula1>"--,DOOR SWITCH 2 (TC),'"</formula1>
    </dataValidation>
    <dataValidation type="list" allowBlank="1" showInputMessage="1" showErrorMessage="1" sqref="D31 D74" xr:uid="{00000000-0002-0000-0000-000009000000}">
      <formula1>"0,1,2, YES, NO"</formula1>
    </dataValidation>
    <dataValidation type="list" allowBlank="1" showInputMessage="1" showErrorMessage="1" sqref="D24 D67" xr:uid="{00000000-0002-0000-0000-00000A000000}">
      <formula1>"0,1"</formula1>
    </dataValidation>
    <dataValidation type="list" allowBlank="1" showInputMessage="1" showErrorMessage="1" sqref="D30 D73" xr:uid="{00000000-0002-0000-0000-00000B000000}">
      <formula1>"YES,NO"</formula1>
    </dataValidation>
    <dataValidation type="list" errorStyle="warning" allowBlank="1" showInputMessage="1" showErrorMessage="1" sqref="D27:D29 D70:D72" xr:uid="{00000000-0002-0000-0000-00000C000000}">
      <formula1>"YES,NO"</formula1>
    </dataValidation>
    <dataValidation type="list" allowBlank="1" showInputMessage="1" showErrorMessage="1" sqref="C41 C84" xr:uid="{00000000-0002-0000-0000-000013000000}">
      <formula1>"MINI DC I/O 4,'"</formula1>
    </dataValidation>
    <dataValidation type="list" allowBlank="1" showInputMessage="1" showErrorMessage="1" sqref="B42:C42 B85:C85" xr:uid="{00000000-0002-0000-0000-000014000000}">
      <formula1>"MINI DC I/O 5,'"</formula1>
    </dataValidation>
    <dataValidation type="list" allowBlank="1" showInputMessage="1" showErrorMessage="1" sqref="B43:C44 B86:C86" xr:uid="{00000000-0002-0000-0000-000015000000}">
      <formula1>"MINI DC I/O 6,'"</formula1>
    </dataValidation>
    <dataValidation type="list" errorStyle="warning" allowBlank="1" showInputMessage="1" showErrorMessage="1" sqref="D26 D69" xr:uid="{00000000-0002-0000-0000-000016000000}">
      <formula1>"NO,1,2,3,4,5,6,7,8,9,10"</formula1>
    </dataValidation>
    <dataValidation type="list" errorStyle="warning" allowBlank="1" showInputMessage="1" showErrorMessage="1" sqref="D21 D64" xr:uid="{00000000-0002-0000-0000-000018000000}">
      <formula1>"NO,1,2,3,4,5,6,7,8"</formula1>
    </dataValidation>
    <dataValidation type="list" errorStyle="warning" allowBlank="1" showInputMessage="1" showErrorMessage="1" sqref="D32 D75" xr:uid="{00000000-0002-0000-0000-000019000000}">
      <formula1>"?,NO,1,2"</formula1>
    </dataValidation>
    <dataValidation type="list" errorStyle="warning" allowBlank="1" showInputMessage="1" showErrorMessage="1" sqref="F25 F68" xr:uid="{00000000-0002-0000-0000-00001A000000}">
      <formula1>"'--,CAN,I/O"</formula1>
    </dataValidation>
    <dataValidation type="list" allowBlank="1" showInputMessage="1" showErrorMessage="1" sqref="F24 F67" xr:uid="{470A96D9-F337-4887-85D3-718DA322D631}">
      <formula1>"?, CONNECT TO MODULE - YES, CONNECT TO MODULE - NO"</formula1>
    </dataValidation>
    <dataValidation type="list" allowBlank="1" showInputMessage="1" showErrorMessage="1" sqref="E31 E74" xr:uid="{4EB00BE5-6CC7-4CEB-935A-E81D898D47F3}">
      <formula1>"Alternate, Synchronize"</formula1>
    </dataValidation>
    <dataValidation type="list" errorStyle="warning" allowBlank="1" showInputMessage="1" showErrorMessage="1" sqref="D33:D34 D76:D77" xr:uid="{FCC2469F-C514-4D61-986A-FC9D83544E6A}">
      <formula1>"?,Gen IV, PS Redundancy Board, Eltek Power on the Ground"</formula1>
    </dataValidation>
    <dataValidation type="list" errorStyle="warning" allowBlank="1" showInputMessage="1" showErrorMessage="1" sqref="D14:F14 D57:F57" xr:uid="{4DA86D92-1CEF-4E4B-8856-6FA6231DD136}">
      <formula1>"ROWS,BAYS"</formula1>
    </dataValidation>
    <dataValidation type="list" allowBlank="1" showInputMessage="1" showErrorMessage="1" sqref="F37 F80" xr:uid="{A6F2D4BB-891B-4AD0-8DBD-2302117FD301}">
      <formula1>"', Auxiliary, Default IP, Specify IP"</formula1>
    </dataValidation>
    <dataValidation type="list" allowBlank="1" showInputMessage="1" showErrorMessage="1" sqref="E38 E81" xr:uid="{83F12C01-9462-47D7-BB85-8876770C5643}">
      <formula1>"', Serial,Ethernet"</formula1>
    </dataValidation>
    <dataValidation type="list" allowBlank="1" showInputMessage="1" showErrorMessage="1" sqref="E37 E80" xr:uid="{D0146246-0573-4BB9-91BA-0B835F89CEBB}">
      <formula1>"',1 Hour,2 Hour,3 Hour, 4 Hour,5 Hour"</formula1>
    </dataValidation>
    <dataValidation type="list" allowBlank="1" showInputMessage="1" sqref="C38 C81" xr:uid="{F02F2200-78CD-4126-9E35-12B7C2673062}">
      <formula1>"',Control equipment,Entire display"</formula1>
    </dataValidation>
    <dataValidation type="list" errorStyle="warning" allowBlank="1" showInputMessage="1" showErrorMessage="1" sqref="C37 C80" xr:uid="{31A116AC-C0A8-4E99-BD3F-3CC0C111C4C8}">
      <formula1>"',ALPHA FXM SERIES,TRIPPLITE,Generic UPS"</formula1>
    </dataValidation>
    <dataValidation type="list" allowBlank="1" showInputMessage="1" sqref="D37 D80" xr:uid="{C5782482-4B89-4445-9082-952B449A0C5F}">
      <formula1>"', 'By Brightness %, By Power"</formula1>
    </dataValidation>
    <dataValidation type="list" allowBlank="1" showInputMessage="1" sqref="D38 D81" xr:uid="{7A56DFC4-BC27-4329-BFDF-58AED81FC8C6}">
      <formula1>"',Percent - 50%, Watts - 1800, Watts - 1100, Watts - 650"</formula1>
    </dataValidation>
    <dataValidation type="list" allowBlank="1" showInputMessage="1" showErrorMessage="1" sqref="B37:B38 B80:B81" xr:uid="{30961282-AEE9-4179-B565-C11894A22371}">
      <formula1>"',UPS"</formula1>
    </dataValidation>
    <dataValidation type="list" errorStyle="warning" allowBlank="1" showInputMessage="1" showErrorMessage="1" sqref="D22:D23 D65:D66" xr:uid="{199F5771-6395-4101-A16B-E4C0923E824F}">
      <formula1>"YES, NO"</formula1>
    </dataValidation>
    <dataValidation type="list" allowBlank="1" showInputMessage="1" showErrorMessage="1" sqref="F22:F23 F65:F66" xr:uid="{71D1C622-5E17-401B-9A8A-1006B7221052}">
      <formula1>"', Isolation Boards in Sign - Yes, Isolation Boards in Sign - No"</formula1>
    </dataValidation>
    <dataValidation type="list" errorStyle="warning" allowBlank="1" showInputMessage="1" sqref="C39:C40 C82:C83" xr:uid="{36B4052B-AD74-4367-8C70-3DDE3B3505BD}">
      <formula1>"', Module Output - ?"</formula1>
    </dataValidation>
    <dataValidation type="list" allowBlank="1" showInputMessage="1" showErrorMessage="1" sqref="B39:B41 B82:B84" xr:uid="{0432D716-954D-4679-AE72-59881E645B1D}">
      <formula1>"', ?, PS Redundancy Board"</formula1>
    </dataValidation>
    <dataValidation type="list" errorStyle="warning" allowBlank="1" showInputMessage="1" showErrorMessage="1" sqref="D25 D68" xr:uid="{E3FF7743-910A-4200-B013-EDCBEAA68EEB}">
      <formula1>"?,NO,1,2,3,4,5,6,7,8,9,10"</formula1>
    </dataValidation>
    <dataValidation type="list" allowBlank="1" showInputMessage="1" showErrorMessage="1" sqref="F21 F64" xr:uid="{94F81402-BA31-4F03-9415-98FD75DA016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VM-1020-24X144-20-RGB G4 @2</Model_x0020_Number>
    <OrderProject_x0020_ID xmlns="60f23eb2-5cd4-4b04-9c2e-17a4528dea34">C28625</OrderProject_x0020_ID>
    <Rev xmlns="63c2c479-d606-4150-9495-4e4a0a1fffcf">00</Rev>
    <PartNum xmlns="63c2c479-d606-4150-9495-4e4a0a1fffcf" xsi:nil="true"/>
    <DocNumber xmlns="63c2c479-d606-4150-9495-4e4a0a1fffcf">DD4957849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9C3EAE-ABAF-4E95-8D09-6CF7637931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D4B5F9-8254-4BA1-97D7-B8367A92FF08}">
  <ds:schemaRefs>
    <ds:schemaRef ds:uri="60f23eb2-5cd4-4b04-9c2e-17a4528dea34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63c2c479-d606-4150-9495-4e4a0a1fffcf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B05809C-A614-43A8-AF30-F903111C29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C28625 Florida DOT, Site Config, VM-1020-24X144-20-RGB G4 @2</dc:title>
  <dc:creator>Dan Muzzey</dc:creator>
  <cp:lastModifiedBy>Will Tucker</cp:lastModifiedBy>
  <cp:lastPrinted>2020-09-18T15:21:47Z</cp:lastPrinted>
  <dcterms:created xsi:type="dcterms:W3CDTF">2017-03-27T20:46:42Z</dcterms:created>
  <dcterms:modified xsi:type="dcterms:W3CDTF">2021-10-08T21:42:12Z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