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8262FF42-9E6B-4B02-8A57-0D41A4360A16}" xr6:coauthVersionLast="47" xr6:coauthVersionMax="47" xr10:uidLastSave="{00000000-0000-0000-0000-000000000000}"/>
  <bookViews>
    <workbookView xWindow="7365" yWindow="3780" windowWidth="21600" windowHeight="552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40" i="1"/>
  <c r="D41" i="1"/>
  <c r="E39" i="1"/>
  <c r="D40" i="1" l="1"/>
  <c r="D39" i="1" l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889DD7C0-B26A-4F06-B9CB-44172E98E5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660080B3-7304-4A03-92C0-33C4A41A5CD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D37529AB-D651-4791-8C4C-1A35FD927F0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9169D2C-D8E0-4D6B-AE3F-5220B99CFB8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A5B60BE9-8A9C-4F2C-B987-A13BC79B983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67C7CFFA-65C4-4B53-8684-6A96054D944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CF298B1F-1CB2-4821-BE82-26BE19598F2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0944B192-B196-4F02-AF42-5B485F8EBF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<sst xmlns="http://schemas.openxmlformats.org/spreadsheetml/2006/main" count="111" uniqueCount="73">
  <si>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</si>
  <si>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</si>
  <si>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</si>
  <si>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</si>
  <si>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</si>
  <si>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</si>
  <si>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</si>
  <si>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</si>
  <si>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</si>
  <si>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</si>
  <si>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</si>
  <si>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</si>
  <si>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</si>
  <si>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</si>
  <si>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</si>
  <si>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</si>
  <si>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</si>
  <si>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</si>
  <si>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</si>
  <si>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</si>
  <si>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</si>
  <si>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</si>
  <si>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</si>
  <si>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</si>
  <si>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</si>
  <si>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</si>
  <si>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</si>
  <si>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</si>
  <si>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</si>
  <si>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</si>
  <si>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</si>
  <si>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</si>
  <si>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</si>
  <si>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</si>
  <si>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</si>
  <si>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</si>
  <si>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</si>
  <si>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/>
  </si>
  <si>
    <t>NO</t>
  </si>
  <si>
    <t>VM</t>
  </si>
  <si>
    <t>FACE FANS</t>
  </si>
  <si>
    <t>Rev 00</t>
  </si>
  <si>
    <t>VENT FANS</t>
  </si>
  <si>
    <t>DC I/O</t>
  </si>
  <si>
    <t>CABINET HEATERS</t>
  </si>
  <si>
    <t>POWER SYSTEM</t>
  </si>
  <si>
    <t>SYSTEM BACKUP FILES</t>
  </si>
  <si>
    <t>WIRING LAYOUT</t>
  </si>
  <si>
    <t>PERIPHERAL CONFIGURATION - GUIDED SETUP</t>
  </si>
  <si>
    <t>PERIPHERAL CONFIGURATION - ADVANCED SETUP</t>
  </si>
  <si>
    <t>VCB II Retro</t>
  </si>
  <si>
    <t>YES</t>
  </si>
  <si>
    <t>SIGN/S</t>
  </si>
  <si>
    <t>DD4957803</t>
  </si>
  <si>
    <t>SYSTEM CONFIGURATION
VM-1020-24X352-20-RGB @1</t>
  </si>
  <si>
    <t>C28625 Florida DOT, Site Config, VM-1020-24X352-20-RGB G4</t>
  </si>
  <si>
    <t>FULL COLOR</t>
  </si>
  <si>
    <t>24X16</t>
  </si>
  <si>
    <t>LINE MATRIX</t>
  </si>
  <si>
    <t>ROWS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</si>
  <si>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</si>
  <si>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</si>
  <si>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</si>
  <si>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</si>
  <si>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</si>
  <si>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</si>
  <si>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</si>
  <si>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</si>
  <si>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CONNECT TO MODULE - NO</t>
  </si>
  <si>
    <t>Gen IV</t>
  </si>
  <si>
    <t>IN SIGN - NO</t>
  </si>
  <si>
    <t>CAN - 30000</t>
  </si>
  <si>
    <t>DD4957820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</si>
</sst>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8" xfId="0" quotePrefix="1" applyFill="1" applyBorder="1"/>
    <xf numFmtId="0" fontId="0" fillId="0" borderId="14" xfId="0" quotePrefix="1" applyFill="1" applyBorder="1"/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quotePrefix="1" applyBorder="1" applyAlignment="1"/>
    <xf numFmtId="0" fontId="0" fillId="0" borderId="18" xfId="0" quotePrefix="1" applyBorder="1" applyAlignment="1"/>
    <xf numFmtId="0" fontId="0" fillId="0" borderId="18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24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6.42578125" customWidth="1"/>
  </cols>
  <sheetData>
    <row r="1" spans="2:7" ht="15.75" thickBot="1" x14ac:dyDescent="0.3">
      <c r="B1" t="s">
        <v>53</v>
      </c>
      <c r="C1" s="40" t="s">
        <v>55</v>
      </c>
      <c r="D1" s="40"/>
      <c r="E1" s="40"/>
      <c r="F1" s="40"/>
      <c r="G1" s="23" t="s">
        <v>41</v>
      </c>
    </row>
    <row r="2" spans="2:7" ht="31.5" customHeight="1" thickBot="1" x14ac:dyDescent="0.3">
      <c r="B2" s="81" t="s">
        <v>54</v>
      </c>
      <c r="C2" s="82"/>
      <c r="D2" s="82"/>
      <c r="E2" s="82"/>
      <c r="F2" s="83"/>
      <c r="G2" s="86" t="s">
        <v>52</v>
      </c>
    </row>
    <row r="3" spans="2:7" ht="15.75" thickBot="1" x14ac:dyDescent="0.3">
      <c r="B3" s="45" t="s">
        <v>0</v>
      </c>
      <c r="C3" s="46"/>
      <c r="D3" s="46" t="s">
        <v>1</v>
      </c>
      <c r="E3" s="46"/>
      <c r="F3" s="84"/>
      <c r="G3" s="87"/>
    </row>
    <row r="4" spans="2:7" x14ac:dyDescent="0.25">
      <c r="B4" s="41" t="s">
        <v>2</v>
      </c>
      <c r="C4" s="42"/>
      <c r="D4" s="42" t="s">
        <v>39</v>
      </c>
      <c r="E4" s="42"/>
      <c r="F4" s="49"/>
      <c r="G4" s="78">
        <v>1</v>
      </c>
    </row>
    <row r="5" spans="2:7" x14ac:dyDescent="0.25">
      <c r="B5" s="41" t="s">
        <v>3</v>
      </c>
      <c r="C5" s="42"/>
      <c r="D5" s="42" t="s">
        <v>13</v>
      </c>
      <c r="E5" s="42"/>
      <c r="F5" s="49"/>
      <c r="G5" s="79"/>
    </row>
    <row r="6" spans="2:7" x14ac:dyDescent="0.25">
      <c r="B6" s="85" t="s">
        <v>4</v>
      </c>
      <c r="C6" s="18" t="s">
        <v>5</v>
      </c>
      <c r="D6" s="42" t="s">
        <v>56</v>
      </c>
      <c r="E6" s="42"/>
      <c r="F6" s="49"/>
      <c r="G6" s="79"/>
    </row>
    <row r="7" spans="2:7" x14ac:dyDescent="0.25">
      <c r="B7" s="85"/>
      <c r="C7" s="18" t="s">
        <v>6</v>
      </c>
      <c r="D7" s="42" t="s">
        <v>36</v>
      </c>
      <c r="E7" s="42"/>
      <c r="F7" s="49"/>
      <c r="G7" s="79"/>
    </row>
    <row r="8" spans="2:7" x14ac:dyDescent="0.25">
      <c r="B8" s="85"/>
      <c r="C8" s="18" t="s">
        <v>7</v>
      </c>
      <c r="D8" s="42" t="s">
        <v>57</v>
      </c>
      <c r="E8" s="42"/>
      <c r="F8" s="49"/>
      <c r="G8" s="79"/>
    </row>
    <row r="9" spans="2:7" x14ac:dyDescent="0.25">
      <c r="B9" s="85"/>
      <c r="C9" s="18" t="s">
        <v>8</v>
      </c>
      <c r="D9" s="47">
        <v>20</v>
      </c>
      <c r="E9" s="47"/>
      <c r="F9" s="48"/>
      <c r="G9" s="79"/>
    </row>
    <row r="10" spans="2:7" x14ac:dyDescent="0.25">
      <c r="B10" s="41" t="s">
        <v>9</v>
      </c>
      <c r="C10" s="42"/>
      <c r="D10" s="47">
        <v>24</v>
      </c>
      <c r="E10" s="47"/>
      <c r="F10" s="48"/>
      <c r="G10" s="79"/>
    </row>
    <row r="11" spans="2:7" x14ac:dyDescent="0.25">
      <c r="B11" s="41" t="s">
        <v>10</v>
      </c>
      <c r="C11" s="42"/>
      <c r="D11" s="47">
        <v>352</v>
      </c>
      <c r="E11" s="47"/>
      <c r="F11" s="48"/>
      <c r="G11" s="79"/>
    </row>
    <row r="12" spans="2:7" x14ac:dyDescent="0.25">
      <c r="B12" s="41" t="s">
        <v>11</v>
      </c>
      <c r="C12" s="42"/>
      <c r="D12" s="42" t="s">
        <v>58</v>
      </c>
      <c r="E12" s="42"/>
      <c r="F12" s="49"/>
      <c r="G12" s="79"/>
    </row>
    <row r="13" spans="2:7" x14ac:dyDescent="0.25">
      <c r="B13" s="41" t="s">
        <v>12</v>
      </c>
      <c r="C13" s="42"/>
      <c r="D13" s="47">
        <v>1</v>
      </c>
      <c r="E13" s="47"/>
      <c r="F13" s="48"/>
      <c r="G13" s="79"/>
    </row>
    <row r="14" spans="2:7" ht="15.75" thickBot="1" x14ac:dyDescent="0.3">
      <c r="B14" s="43" t="s">
        <v>47</v>
      </c>
      <c r="C14" s="44"/>
      <c r="D14" s="67" t="s">
        <v>59</v>
      </c>
      <c r="E14" s="67"/>
      <c r="F14" s="68"/>
      <c r="G14" s="80"/>
    </row>
    <row r="15" spans="2:7" ht="15.75" thickBot="1" x14ac:dyDescent="0.3"/>
    <row r="16" spans="2:7" ht="15.75" thickBot="1" x14ac:dyDescent="0.3">
      <c r="B16" s="88" t="s">
        <v>48</v>
      </c>
      <c r="C16" s="82"/>
      <c r="D16" s="82"/>
      <c r="E16" s="82"/>
      <c r="F16" s="83"/>
      <c r="G16" s="78">
        <v>1</v>
      </c>
    </row>
    <row r="17" spans="2:7" x14ac:dyDescent="0.25">
      <c r="B17" s="45" t="s">
        <v>0</v>
      </c>
      <c r="C17" s="46"/>
      <c r="D17" s="35" t="s">
        <v>1</v>
      </c>
      <c r="E17" s="35" t="s">
        <v>14</v>
      </c>
      <c r="F17" s="36" t="s">
        <v>15</v>
      </c>
      <c r="G17" s="79"/>
    </row>
    <row r="18" spans="2:7" x14ac:dyDescent="0.25">
      <c r="B18" s="41" t="s">
        <v>16</v>
      </c>
      <c r="C18" s="42"/>
      <c r="D18" s="18" t="s">
        <v>19</v>
      </c>
      <c r="E18" s="18" t="s">
        <v>17</v>
      </c>
      <c r="F18" s="20" t="s">
        <v>18</v>
      </c>
      <c r="G18" s="79"/>
    </row>
    <row r="19" spans="2:7" x14ac:dyDescent="0.25">
      <c r="B19" s="41" t="s">
        <v>20</v>
      </c>
      <c r="C19" s="42"/>
      <c r="D19" s="18" t="s">
        <v>4</v>
      </c>
      <c r="E19" s="18" t="s">
        <v>17</v>
      </c>
      <c r="F19" s="20" t="s">
        <v>18</v>
      </c>
      <c r="G19" s="79"/>
    </row>
    <row r="20" spans="2:7" x14ac:dyDescent="0.25">
      <c r="B20" s="41" t="s">
        <v>21</v>
      </c>
      <c r="C20" s="42"/>
      <c r="D20" s="18" t="s">
        <v>38</v>
      </c>
      <c r="E20" s="19" t="s">
        <v>29</v>
      </c>
      <c r="F20" s="21" t="s">
        <v>29</v>
      </c>
      <c r="G20" s="79"/>
    </row>
    <row r="21" spans="2:7" x14ac:dyDescent="0.25">
      <c r="B21" s="41" t="s">
        <v>22</v>
      </c>
      <c r="C21" s="42"/>
      <c r="D21" s="25">
        <v>2</v>
      </c>
      <c r="E21" s="25" t="s">
        <v>29</v>
      </c>
      <c r="F21" s="21" t="s">
        <v>70</v>
      </c>
      <c r="G21" s="79"/>
    </row>
    <row r="22" spans="2:7" x14ac:dyDescent="0.25">
      <c r="B22" s="41" t="s">
        <v>43</v>
      </c>
      <c r="C22" s="42"/>
      <c r="D22" s="25" t="s">
        <v>38</v>
      </c>
      <c r="E22" s="25"/>
      <c r="F22" s="20"/>
      <c r="G22" s="79"/>
    </row>
    <row r="23" spans="2:7" x14ac:dyDescent="0.25">
      <c r="B23" s="41" t="s">
        <v>50</v>
      </c>
      <c r="C23" s="42"/>
      <c r="D23" s="25" t="s">
        <v>38</v>
      </c>
      <c r="E23" s="25"/>
      <c r="F23" s="20"/>
      <c r="G23" s="79"/>
    </row>
    <row r="24" spans="2:7" x14ac:dyDescent="0.25">
      <c r="B24" s="41" t="s">
        <v>23</v>
      </c>
      <c r="C24" s="42"/>
      <c r="D24" s="25">
        <v>1</v>
      </c>
      <c r="E24" s="25" t="s">
        <v>29</v>
      </c>
      <c r="F24" s="21" t="s">
        <v>68</v>
      </c>
      <c r="G24" s="79"/>
    </row>
    <row r="25" spans="2:7" x14ac:dyDescent="0.25">
      <c r="B25" s="41" t="s">
        <v>25</v>
      </c>
      <c r="C25" s="42"/>
      <c r="D25" s="39">
        <v>5</v>
      </c>
      <c r="E25" s="25" t="s">
        <v>29</v>
      </c>
      <c r="F25" s="21" t="s">
        <v>71</v>
      </c>
      <c r="G25" s="79"/>
    </row>
    <row r="26" spans="2:7" x14ac:dyDescent="0.25">
      <c r="B26" s="41" t="s">
        <v>24</v>
      </c>
      <c r="C26" s="42"/>
      <c r="D26" s="25">
        <v>5</v>
      </c>
      <c r="E26" s="25" t="s">
        <v>29</v>
      </c>
      <c r="F26" s="21" t="s">
        <v>29</v>
      </c>
      <c r="G26" s="79"/>
    </row>
    <row r="27" spans="2:7" x14ac:dyDescent="0.25">
      <c r="B27" s="41" t="s">
        <v>44</v>
      </c>
      <c r="C27" s="42"/>
      <c r="D27" s="24" t="s">
        <v>38</v>
      </c>
      <c r="E27" s="25" t="s">
        <v>29</v>
      </c>
      <c r="F27" s="21" t="s">
        <v>29</v>
      </c>
      <c r="G27" s="79"/>
    </row>
    <row r="28" spans="2:7" x14ac:dyDescent="0.25">
      <c r="B28" s="41" t="s">
        <v>26</v>
      </c>
      <c r="C28" s="42"/>
      <c r="D28" s="24" t="s">
        <v>38</v>
      </c>
      <c r="E28" s="25" t="s">
        <v>29</v>
      </c>
      <c r="F28" s="21" t="s">
        <v>29</v>
      </c>
      <c r="G28" s="79"/>
    </row>
    <row r="29" spans="2:7" x14ac:dyDescent="0.25">
      <c r="B29" s="41" t="s">
        <v>40</v>
      </c>
      <c r="C29" s="42"/>
      <c r="D29" s="24" t="s">
        <v>38</v>
      </c>
      <c r="E29" s="25" t="s">
        <v>29</v>
      </c>
      <c r="F29" s="21" t="s">
        <v>29</v>
      </c>
      <c r="G29" s="79"/>
    </row>
    <row r="30" spans="2:7" x14ac:dyDescent="0.25">
      <c r="B30" s="41" t="s">
        <v>42</v>
      </c>
      <c r="C30" s="42"/>
      <c r="D30" s="24" t="s">
        <v>51</v>
      </c>
      <c r="E30" s="25" t="s">
        <v>29</v>
      </c>
      <c r="F30" s="21" t="s">
        <v>29</v>
      </c>
      <c r="G30" s="79"/>
    </row>
    <row r="31" spans="2:7" x14ac:dyDescent="0.25">
      <c r="B31" s="41" t="s">
        <v>27</v>
      </c>
      <c r="C31" s="42"/>
      <c r="D31" s="25" t="s">
        <v>38</v>
      </c>
      <c r="E31" s="25" t="s">
        <v>29</v>
      </c>
      <c r="F31" s="21" t="s">
        <v>29</v>
      </c>
      <c r="G31" s="79"/>
    </row>
    <row r="32" spans="2:7" x14ac:dyDescent="0.25">
      <c r="B32" s="41" t="s">
        <v>28</v>
      </c>
      <c r="C32" s="42"/>
      <c r="D32" s="25">
        <v>1</v>
      </c>
      <c r="E32" s="25" t="s">
        <v>29</v>
      </c>
      <c r="F32" s="21" t="s">
        <v>29</v>
      </c>
      <c r="G32" s="79"/>
    </row>
    <row r="33" spans="2:7" ht="15.75" thickBot="1" x14ac:dyDescent="0.3">
      <c r="B33" s="43" t="s">
        <v>45</v>
      </c>
      <c r="C33" s="44"/>
      <c r="D33" s="26" t="s">
        <v>69</v>
      </c>
      <c r="E33" s="26"/>
      <c r="F33" s="22"/>
      <c r="G33" s="80"/>
    </row>
    <row r="34" spans="2:7" ht="15.75" thickBot="1" x14ac:dyDescent="0.3">
      <c r="B34" s="31"/>
      <c r="C34" s="31"/>
      <c r="D34" s="32"/>
      <c r="E34" s="32"/>
      <c r="F34" s="33"/>
      <c r="G34" s="34"/>
    </row>
    <row r="35" spans="2:7" x14ac:dyDescent="0.25">
      <c r="B35" s="58" t="s">
        <v>49</v>
      </c>
      <c r="C35" s="59"/>
      <c r="D35" s="59"/>
      <c r="E35" s="59"/>
      <c r="F35" s="60"/>
      <c r="G35" s="73">
        <v>1</v>
      </c>
    </row>
    <row r="36" spans="2:7" hidden="1" x14ac:dyDescent="0.25">
      <c r="B36" s="76"/>
      <c r="C36" s="77"/>
      <c r="D36" s="15" t="str">
        <f>IF(B36="DOOR SWITCH 2 (TC)",1,"N/A")</f>
        <v>N/A</v>
      </c>
      <c r="E36" s="15" t="str">
        <f>IF(B36="DOOR SWITCH 2 (TC)",1,"N/A")</f>
        <v>N/A</v>
      </c>
      <c r="F36" s="16" t="str">
        <f>IF(B36="DOOR SWITCH 2 (TC)","VIP 1","N/A")</f>
        <v>N/A</v>
      </c>
      <c r="G36" s="74"/>
    </row>
    <row r="37" spans="2:7" x14ac:dyDescent="0.25">
      <c r="B37" s="61" t="s">
        <v>60</v>
      </c>
      <c r="C37" s="27" t="s">
        <v>61</v>
      </c>
      <c r="D37" s="28" t="s">
        <v>63</v>
      </c>
      <c r="E37" s="28" t="s">
        <v>65</v>
      </c>
      <c r="F37" s="29" t="s">
        <v>67</v>
      </c>
      <c r="G37" s="74"/>
    </row>
    <row r="38" spans="2:7" x14ac:dyDescent="0.25">
      <c r="B38" s="61"/>
      <c r="C38" s="28" t="s">
        <v>62</v>
      </c>
      <c r="D38" s="30" t="s">
        <v>64</v>
      </c>
      <c r="E38" s="28" t="s">
        <v>66</v>
      </c>
      <c r="F38" s="29"/>
      <c r="G38" s="74"/>
    </row>
    <row r="39" spans="2:7" hidden="1" x14ac:dyDescent="0.25">
      <c r="B39" s="37" t="s">
        <v>37</v>
      </c>
      <c r="C39" s="38" t="s">
        <v>37</v>
      </c>
      <c r="D39" s="38" t="str">
        <f>IF(B39="PS Redundancy Board","I/O Board Outputs - NO"," ")</f>
        <v xml:space="preserve"> </v>
      </c>
      <c r="E39" s="38" t="str">
        <f>IF(B39="PS Redundancy Board","Sensor Address -1"," ")</f>
        <v xml:space="preserve"> </v>
      </c>
      <c r="F39" s="16"/>
      <c r="G39" s="74"/>
    </row>
    <row r="40" spans="2:7" hidden="1" x14ac:dyDescent="0.25">
      <c r="B40" s="37" t="s">
        <v>37</v>
      </c>
      <c r="C40" s="38" t="s">
        <v>37</v>
      </c>
      <c r="D40" s="38" t="str">
        <f>IF(B40="PS Redundancy Board","I/O Board Outputs - NO"," ")</f>
        <v xml:space="preserve"> </v>
      </c>
      <c r="E40" s="38" t="str">
        <f>IF(B40="PS Redundancy Board","Sensor Address -2"," ")</f>
        <v xml:space="preserve"> </v>
      </c>
      <c r="F40" s="16"/>
      <c r="G40" s="74"/>
    </row>
    <row r="41" spans="2:7" hidden="1" x14ac:dyDescent="0.25">
      <c r="B41" s="37" t="s">
        <v>37</v>
      </c>
      <c r="C41" s="38"/>
      <c r="D41" s="38" t="str">
        <f>IF(B41="PS Redundancy Board","I/O Board Outputs - NO"," ")</f>
        <v xml:space="preserve"> </v>
      </c>
      <c r="E41" s="38" t="str">
        <f>IF(B41="PS Redundancy Board","Sensor Address -3"," ")</f>
        <v xml:space="preserve"> </v>
      </c>
      <c r="F41" s="16"/>
      <c r="G41" s="74"/>
    </row>
    <row r="42" spans="2:7" hidden="1" x14ac:dyDescent="0.25">
      <c r="B42" s="71" t="s">
        <v>37</v>
      </c>
      <c r="C42" s="72"/>
      <c r="D42" s="15" t="s">
        <v>29</v>
      </c>
      <c r="E42" s="15" t="s">
        <v>29</v>
      </c>
      <c r="F42" s="16"/>
      <c r="G42" s="74"/>
    </row>
    <row r="43" spans="2:7" ht="15.75" thickBot="1" x14ac:dyDescent="0.3">
      <c r="B43" s="53" t="s">
        <v>37</v>
      </c>
      <c r="C43" s="54"/>
      <c r="D43" s="14"/>
      <c r="E43" s="14"/>
      <c r="F43" s="17"/>
      <c r="G43" s="75"/>
    </row>
    <row r="44" spans="2:7" ht="15.75" thickBot="1" x14ac:dyDescent="0.3">
      <c r="B44" s="2"/>
      <c r="C44" s="13"/>
      <c r="D44" s="13"/>
      <c r="E44" s="12"/>
      <c r="F44" s="5"/>
      <c r="G44" s="9"/>
    </row>
    <row r="45" spans="2:7" ht="15.75" thickBot="1" x14ac:dyDescent="0.3">
      <c r="B45" s="64" t="s">
        <v>34</v>
      </c>
      <c r="C45" s="65"/>
      <c r="D45" s="65"/>
      <c r="E45" s="65"/>
      <c r="F45" s="66"/>
      <c r="G45" s="50">
        <v>1</v>
      </c>
    </row>
    <row r="46" spans="2:7" x14ac:dyDescent="0.25">
      <c r="B46" s="55" t="s">
        <v>46</v>
      </c>
      <c r="C46" s="56"/>
      <c r="D46" s="56"/>
      <c r="E46" s="56" t="s">
        <v>72</v>
      </c>
      <c r="F46" s="57"/>
      <c r="G46" s="51"/>
    </row>
    <row r="47" spans="2:7" x14ac:dyDescent="0.25">
      <c r="B47" s="69" t="s">
        <v>32</v>
      </c>
      <c r="C47" s="70"/>
      <c r="D47" s="70"/>
      <c r="E47" s="47" t="s">
        <v>35</v>
      </c>
      <c r="F47" s="48"/>
      <c r="G47" s="51"/>
    </row>
    <row r="48" spans="2:7" ht="15.75" thickBot="1" x14ac:dyDescent="0.3">
      <c r="B48" s="62" t="s">
        <v>33</v>
      </c>
      <c r="C48" s="63"/>
      <c r="D48" s="63"/>
      <c r="E48" s="67" t="s">
        <v>35</v>
      </c>
      <c r="F48" s="68"/>
      <c r="G48" s="52"/>
    </row>
    <row r="49" spans="2:7" x14ac:dyDescent="0.25">
      <c r="B49" s="2"/>
      <c r="C49" s="13"/>
      <c r="D49" s="13"/>
      <c r="E49" s="12"/>
      <c r="F49" s="5"/>
      <c r="G49" s="9"/>
    </row>
    <row r="50" spans="2:7" ht="15.75" thickBot="1" x14ac:dyDescent="0.3"/>
    <row r="51" spans="2:7" x14ac:dyDescent="0.25">
      <c r="B51" s="10" t="s">
        <v>30</v>
      </c>
      <c r="C51" s="11"/>
      <c r="D51" s="11"/>
      <c r="E51" s="11"/>
      <c r="F51" s="11"/>
      <c r="G51" s="1"/>
    </row>
    <row r="52" spans="2:7" x14ac:dyDescent="0.25">
      <c r="B52" s="4"/>
      <c r="C52" s="2"/>
      <c r="D52" s="2"/>
      <c r="E52" s="2"/>
      <c r="F52" s="2"/>
      <c r="G52" s="3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ht="15.75" thickBot="1" x14ac:dyDescent="0.3">
      <c r="B65" s="6"/>
      <c r="C65" s="7"/>
      <c r="D65" s="7"/>
      <c r="E65" s="7"/>
      <c r="F65" s="7"/>
      <c r="G65" s="8"/>
    </row>
    <row r="67" spans="2:7" x14ac:dyDescent="0.25">
      <c r="B67" t="s">
        <v>31</v>
      </c>
    </row>
  </sheetData>
  <mergeCells count="58"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00000000-0002-0000-0000-000008000000}">
      <formula1>"--,DOOR SWITCH 2 (TC),'"</formula1>
    </dataValidation>
    <dataValidation type="list" allowBlank="1" showInputMessage="1" showErrorMessage="1" sqref="D31" xr:uid="{00000000-0002-0000-0000-000009000000}">
      <formula1>"0,1,2, YES, NO"</formula1>
    </dataValidation>
    <dataValidation type="list" allowBlank="1" showInputMessage="1" showErrorMessage="1" sqref="D24" xr:uid="{00000000-0002-0000-0000-00000A000000}">
      <formula1>"0,1"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7:D29" xr:uid="{00000000-0002-0000-0000-00000C000000}">
      <formula1>"YES,NO"</formula1>
    </dataValidation>
    <dataValidation type="list" allowBlank="1" showInputMessage="1" showErrorMessage="1" sqref="C41" xr:uid="{00000000-0002-0000-0000-000013000000}">
      <formula1>"MINI DC I/O 4,'"</formula1>
    </dataValidation>
    <dataValidation type="list" allowBlank="1" showInputMessage="1" showErrorMessage="1" sqref="B42:C42" xr:uid="{00000000-0002-0000-0000-000014000000}">
      <formula1>"MINI DC I/O 5,'"</formula1>
    </dataValidation>
    <dataValidation type="list" allowBlank="1" showInputMessage="1" showErrorMessage="1" sqref="B43:C43" xr:uid="{00000000-0002-0000-0000-000015000000}">
      <formula1>"MINI DC I/O 6,'"</formula1>
    </dataValidation>
    <dataValidation type="list" errorStyle="warning" allowBlank="1" showInputMessage="1" showErrorMessage="1" sqref="D26" xr:uid="{00000000-0002-0000-0000-000016000000}">
      <formula1>"NO,1,2,3,4,5,6,7,8,9,10"</formula1>
    </dataValidation>
    <dataValidation type="list" errorStyle="warning" allowBlank="1" showInputMessage="1" showErrorMessage="1" sqref="D21" xr:uid="{00000000-0002-0000-0000-000018000000}">
      <formula1>"NO,1,2,3,4,5,6,7,8"</formula1>
    </dataValidation>
    <dataValidation type="list" errorStyle="warning" allowBlank="1" showInputMessage="1" showErrorMessage="1" sqref="D32" xr:uid="{00000000-0002-0000-0000-000019000000}">
      <formula1>"?,NO,1,2"</formula1>
    </dataValidation>
    <dataValidation type="list" errorStyle="warning" allowBlank="1" showInputMessage="1" showErrorMessage="1" sqref="F25" xr:uid="{00000000-0002-0000-0000-00001A000000}">
      <formula1>"'--,CAN,I/O"</formula1>
    </dataValidation>
    <dataValidation type="list" allowBlank="1" showInputMessage="1" showErrorMessage="1" sqref="F24" xr:uid="{470A96D9-F337-4887-85D3-718DA322D631}">
      <formula1>"?, CONNECT TO MODULE - YES, CONNECT TO MODULE - NO"</formula1>
    </dataValidation>
    <dataValidation type="list" allowBlank="1" showInputMessage="1" showErrorMessage="1" sqref="E31" xr:uid="{4EB00BE5-6CC7-4CEB-935A-E81D898D47F3}">
      <formula1>"Alternate, Synchronize"</formula1>
    </dataValidation>
    <dataValidation type="list" errorStyle="warning" allowBlank="1" showInputMessage="1" showErrorMessage="1" sqref="D33:D34" xr:uid="{FCC2469F-C514-4D61-986A-FC9D83544E6A}">
      <formula1>"?,Gen IV, PS Redundancy Board, Eltek Power on the Ground"</formula1>
    </dataValidation>
    <dataValidation type="list" errorStyle="warning" allowBlank="1" showInputMessage="1" showErrorMessage="1" sqref="D14:F14" xr:uid="{4DA86D92-1CEF-4E4B-8856-6FA6231DD136}">
      <formula1>"ROWS,BAYS"</formula1>
    </dataValidation>
    <dataValidation type="list" allowBlank="1" showInputMessage="1" showErrorMessage="1" sqref="F37" xr:uid="{A6F2D4BB-891B-4AD0-8DBD-2302117FD301}">
      <formula1>"', Auxiliary, Default IP, Specify IP"</formula1>
    </dataValidation>
    <dataValidation type="list" allowBlank="1" showInputMessage="1" showErrorMessage="1" sqref="E38" xr:uid="{83F12C01-9462-47D7-BB85-8876770C5643}">
      <formula1>"', Serial,Ethernet"</formula1>
    </dataValidation>
    <dataValidation type="list" allowBlank="1" showInputMessage="1" showErrorMessage="1" sqref="E37" xr:uid="{D0146246-0573-4BB9-91BA-0B835F89CEBB}">
      <formula1>"',1 Hour,2 Hour,3 Hour, 4 Hour,5 Hour"</formula1>
    </dataValidation>
    <dataValidation type="list" allowBlank="1" showInputMessage="1" sqref="C38" xr:uid="{F02F2200-78CD-4126-9E35-12B7C2673062}">
      <formula1>"',Control equipment,Entire display"</formula1>
    </dataValidation>
    <dataValidation type="list" errorStyle="warning" allowBlank="1" showInputMessage="1" showErrorMessage="1" sqref="C37" xr:uid="{31A116AC-C0A8-4E99-BD3F-3CC0C111C4C8}">
      <formula1>"',ALPHA FXM SERIES,TRIPPLITE,Generic UPS"</formula1>
    </dataValidation>
    <dataValidation type="list" allowBlank="1" showInputMessage="1" sqref="D37" xr:uid="{C5782482-4B89-4445-9082-952B449A0C5F}">
      <formula1>"', 'By Brightness %, By Power"</formula1>
    </dataValidation>
    <dataValidation type="list" allowBlank="1" showInputMessage="1" sqref="D38" xr:uid="{7A56DFC4-BC27-4329-BFDF-58AED81FC8C6}">
      <formula1>"',Percent - 50%, Watts - 1800, Watts - 1100, Watts - 650"</formula1>
    </dataValidation>
    <dataValidation type="list" allowBlank="1" showInputMessage="1" showErrorMessage="1" sqref="B37:B38" xr:uid="{30961282-AEE9-4179-B565-C11894A22371}">
      <formula1>"',UPS"</formula1>
    </dataValidation>
    <dataValidation type="list" errorStyle="warning" allowBlank="1" showInputMessage="1" showErrorMessage="1" sqref="D22:D23" xr:uid="{199F5771-6395-4101-A16B-E4C0923E824F}">
      <formula1>"YES, NO"</formula1>
    </dataValidation>
    <dataValidation type="list" allowBlank="1" showInputMessage="1" showErrorMessage="1" sqref="F22:F23" xr:uid="{71D1C622-5E17-401B-9A8A-1006B7221052}">
      <formula1>"', Isolation Boards in Sign - Yes, Isolation Boards in Sign - No"</formula1>
    </dataValidation>
    <dataValidation type="list" errorStyle="warning" allowBlank="1" showInputMessage="1" sqref="C39:C40" xr:uid="{36B4052B-AD74-4367-8C70-3DDE3B3505BD}">
      <formula1>"', Module Output - ?"</formula1>
    </dataValidation>
    <dataValidation type="list" allowBlank="1" showInputMessage="1" showErrorMessage="1" sqref="B39:B41" xr:uid="{0432D716-954D-4679-AE72-59881E645B1D}">
      <formula1>"', ?, PS Redundancy Board"</formula1>
    </dataValidation>
    <dataValidation type="list" errorStyle="warning" allowBlank="1" showInputMessage="1" showErrorMessage="1" sqref="D25" xr:uid="{E3FF7743-910A-4200-B013-EDCBEAA68EEB}">
      <formula1>"?,NO,1,2,3,4,5,6,7,8,9,10"</formula1>
    </dataValidation>
    <dataValidation type="list" allowBlank="1" showInputMessage="1" showErrorMessage="1" sqref="F21" xr:uid="{A8297325-829A-4C2D-819D-C457E02D84B9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VM-1020-24X352-20-RGB G4 @1</Model_x0020_Number>
    <OrderProject_x0020_ID xmlns="60f23eb2-5cd4-4b04-9c2e-17a4528dea34">C28625</OrderProject_x0020_ID>
    <Rev xmlns="63c2c479-d606-4150-9495-4e4a0a1fffcf">00</Rev>
    <PartNum xmlns="63c2c479-d606-4150-9495-4e4a0a1fffcf" xsi:nil="true"/>
    <DocNumber xmlns="63c2c479-d606-4150-9495-4e4a0a1fffcf">DD4957803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F0C6E5-FC73-4E7A-832D-4038A9FDD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D4B5F9-8254-4BA1-97D7-B8367A92FF08}">
  <ds:schemaRefs>
    <ds:schemaRef ds:uri="http://schemas.microsoft.com/office/2006/metadata/properties"/>
    <ds:schemaRef ds:uri="http://purl.org/dc/elements/1.1/"/>
    <ds:schemaRef ds:uri="63c2c479-d606-4150-9495-4e4a0a1fffc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9C3EAE-ABAF-4E95-8D09-6CF763793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C28625 Florida DOT, Site Config, VM-1020-24X352-20-RGB G4</dc:title>
  <dc:creator>Dan Muzzey</dc:creator>
  <cp:lastModifiedBy>Will Tucker</cp:lastModifiedBy>
  <cp:lastPrinted>2020-09-18T15:21:47Z</cp:lastPrinted>
  <dcterms:created xsi:type="dcterms:W3CDTF">2017-03-27T20:46:42Z</dcterms:created>
  <dcterms:modified xsi:type="dcterms:W3CDTF">2021-10-08T20:33:15Z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