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6" documentId="13_ncr:1_{9ADF2BFA-EC7F-497D-9F91-3D83294F91E4}" xr6:coauthVersionLast="47" xr6:coauthVersionMax="47" xr10:uidLastSave="{C2EEE8C7-9262-4CED-BE96-75DCAF7E89D1}"/>
  <bookViews>
    <workbookView xWindow="5430" yWindow="1815" windowWidth="21600" windowHeight="12480" xr2:uid="{00000000-000D-0000-FFFF-FFFF00000000}"/>
  </bookViews>
  <sheets>
    <sheet name="Sheet1" sheetId="1" r:id="rId1"/>
  </sheet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D9" i="1" l="1"/>
  <c r="F74" i="1" l="1"/>
  <c r="F79" i="1"/>
  <c r="F78" i="1"/>
  <c r="F77" i="1"/>
  <c r="F76" i="1"/>
  <c r="F75" i="1"/>
  <c r="F73" i="1" l="1"/>
  <c r="E73" i="1"/>
  <c r="D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G39" authorId="0" shapeId="0" xr:uid="{B2C815E6-B257-4583-8347-72CAEBEA09C3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48" authorId="0" shapeId="0" xr:uid="{E734574F-3720-4A0A-83FB-9D70F7105738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</commentList>
</comments>
</file>

<file path=xl/sharedStrings.xml><?xml version="1.0" encoding="utf-8"?>
<sst xmlns="http://schemas.openxmlformats.org/spreadsheetml/2006/main" count="291" uniqueCount="129">
  <si>
    <t>DD4736944</t>
  </si>
  <si>
    <t>C28717 Delta Terminal, LGA Airport, Site Config, VF-2360-160x200-16-RGB @2, VF-2360-160x440-16-RGB</t>
  </si>
  <si>
    <t>Rev 00</t>
  </si>
  <si>
    <t>SYSTEM CONFIGURATION
VF-2360-160x200-16-RGB @2</t>
  </si>
  <si>
    <t>CONFIGURATION                                        FOR DISPLAY TYPE</t>
  </si>
  <si>
    <t>OPTION</t>
  </si>
  <si>
    <t>VALUE</t>
  </si>
  <si>
    <t>MODEL</t>
  </si>
  <si>
    <t>VF</t>
  </si>
  <si>
    <t>1 &amp; 2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</si>
  <si>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</si>
  <si>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</si>
  <si>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</si>
  <si>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</si>
  <si>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</si>
  <si>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</si>
  <si>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</si>
  <si>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</si>
  <si>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20X20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</si>
  <si>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</si>
  <si>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</si>
  <si>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</si>
  <si>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</si>
  <si>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</si>
  <si>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</si>
  <si>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</si>
  <si>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</si>
  <si>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</si>
  <si>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</si>
  <si>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</si>
  <si>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</si>
  <si>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</si>
  <si>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</si>
  <si>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</si>
  <si>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</si>
  <si>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EXTERNAL</t>
  </si>
  <si>
    <t>HAS HUMIDITY SENSORS</t>
  </si>
  <si>
    <t>NO</t>
  </si>
  <si>
    <t>--</t>
  </si>
  <si>
    <t>HAS ISOLATION BOARDS</t>
  </si>
  <si>
    <t>HAS DCIO</t>
  </si>
  <si>
    <t>YES</t>
  </si>
  <si>
    <t>VCB II RETRO</t>
  </si>
  <si>
    <t>HAS DOOR SENSORS (SIGN)</t>
  </si>
  <si>
    <t>YES 1</t>
  </si>
  <si>
    <t>NOT CONNECTED TO MODULE</t>
  </si>
  <si>
    <t>HAS AIRFLOW SENSORS</t>
  </si>
  <si>
    <t>HAS RPM SENSORS</t>
  </si>
  <si>
    <t>SPECIFY TEMPERATURE ZONE</t>
  </si>
  <si>
    <t>MEDIUM TEMP (MT)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</si>
  <si>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</si>
  <si>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</si>
  <si>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</si>
  <si>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</si>
  <si>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</si>
  <si>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</si>
  <si>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YES 2</t>
  </si>
  <si>
    <t>CHOOSE POWER SYSTEM</t>
  </si>
  <si>
    <t>PS REDUNDANCY BOARD</t>
  </si>
  <si>
    <t>SYSTEM CONFIGURATION
VF-2360-160x440-16-RGB @1</t>
  </si>
  <si>
    <t>ADVANCED SETUP</t>
  </si>
  <si>
    <t>DOOR SWITCH 2 (TC)</t>
  </si>
  <si>
    <t>UPS</t>
  </si>
  <si>
    <t>ALPHA FXM SERIES</t>
  </si>
  <si>
    <t>CONTROL EQUIPMENT</t>
  </si>
  <si>
    <t>SERIAL</t>
  </si>
  <si>
    <t/>
  </si>
  <si>
    <t>CUSTOM OPTIONS</t>
  </si>
  <si>
    <t>SYSTEM BACKUP FILES</t>
  </si>
  <si>
    <t>DD4736968</t>
  </si>
  <si>
    <t>TRANSLATION TABLE</t>
  </si>
  <si>
    <t>N/A</t>
  </si>
  <si>
    <t>CUSTOM MESSAGE INSTALLER</t>
  </si>
  <si>
    <t>ER-4863163</t>
  </si>
  <si>
    <t>Reference Drawings</t>
  </si>
  <si>
    <t>VF-2360-160x440-16-RGB Drawings:</t>
  </si>
  <si>
    <t>SATA Routing, PLR and Power Entrance Locations</t>
  </si>
  <si>
    <t>DWG-3612838</t>
  </si>
  <si>
    <t>Fiber Routing, PLR and AC Power Entrance, VF-23XX, Right Entrance</t>
  </si>
  <si>
    <t>DWG-3739781</t>
  </si>
  <si>
    <t>Schematic, Signal, CAN Network, VF-23XX</t>
  </si>
  <si>
    <t>DWG-3887885</t>
  </si>
  <si>
    <t>Schematic, PSRB, 4 High, 3 Full Bays and Fan</t>
  </si>
  <si>
    <t>DWG-3912799</t>
  </si>
  <si>
    <t>Schematic, PSRB, 4 High, 2 Partial Bays</t>
  </si>
  <si>
    <t>DWG-3912812</t>
  </si>
  <si>
    <t>Final Assembly Details, VF-23**</t>
  </si>
  <si>
    <t>DWG-4611891</t>
  </si>
  <si>
    <t>Shop Drawing, VF-23**-160x440-16-RGB, 8x22 Modules</t>
  </si>
  <si>
    <t>DWG-4657083</t>
  </si>
  <si>
    <t>Borders, Sectional, VF-23**, 8x22</t>
  </si>
  <si>
    <t>DWG-4733274</t>
  </si>
  <si>
    <t>Component Layout, Section 101, 4x22, Front</t>
  </si>
  <si>
    <t>DWG-4737493</t>
  </si>
  <si>
    <t>Component Layout, Section 101, 4x22, Rear</t>
  </si>
  <si>
    <t>DWG-4737540</t>
  </si>
  <si>
    <t>Component Layout, Section 201, 4x22, Front</t>
  </si>
  <si>
    <t>DWG-4737562</t>
  </si>
  <si>
    <t>Component Layout, Section 201, 4x22, Rear</t>
  </si>
  <si>
    <t>DWG-4737575</t>
  </si>
  <si>
    <t>Schematic, I/O Board, 8 Fans, Door Detection, 2 Surges, Section 101</t>
  </si>
  <si>
    <t>DWG-4737597</t>
  </si>
  <si>
    <t>Schematic, I/O Board, 8 Fans, Door Detection, Section 201</t>
  </si>
  <si>
    <t>DWG-4737606</t>
  </si>
  <si>
    <t>Common TC Drawings:</t>
  </si>
  <si>
    <t>Signal Schematic, Traffic Cabinet, VFC, Door Open Detection, 4 Doors</t>
  </si>
  <si>
    <t>DWG-3057276</t>
  </si>
  <si>
    <t>Schematic, 332D Traffic Cabinet, Door Switch and Light, 4 Doors</t>
  </si>
  <si>
    <t>DWG-3160815</t>
  </si>
  <si>
    <t>Schematic, UPS, Battery Interconnect, 1 String, Outlet, Controller UPS</t>
  </si>
  <si>
    <t>DWG-4728325</t>
  </si>
  <si>
    <t>SCC04, SCC05 and SCC06 Traffic Cabinet Drawings:</t>
  </si>
  <si>
    <t>Shop Drawing, TC, 332D, Aluminum, Base, CUPS, 2 VFCs, 6 Pull-Out Drawers</t>
  </si>
  <si>
    <t>DWG-4641654</t>
  </si>
  <si>
    <t>Final Assembly, TC, 332D, Ground Mount, Aluminum, CUPS, 2 VFCs</t>
  </si>
  <si>
    <t>DWG-4721991</t>
  </si>
  <si>
    <t>Schematic, Traffic Cabinet, 120 VAC, 2 Fans, Controller UPS</t>
  </si>
  <si>
    <t>DWG-4728666</t>
  </si>
  <si>
    <t>SCC08 Traffic Cabinet Drawings:</t>
  </si>
  <si>
    <t>DWG-4728699</t>
  </si>
  <si>
    <t>SCC02 Traffic Cabinet Drawings:</t>
  </si>
  <si>
    <t>Shop Drawing, TC, 332D, Aluminum, Base, CUPS, 1 VFC, 6 Pull-Out Drawers</t>
  </si>
  <si>
    <t>DWG-4641668</t>
  </si>
  <si>
    <t>Final Assembly, TC, 332D, Ground Mount, Aluminum, CUPS, 1 VFC</t>
  </si>
  <si>
    <t>DWG-4722272</t>
  </si>
  <si>
    <t>DWG-4728254</t>
  </si>
  <si>
    <t>SCC07 Traffic Cabinet Drawings:</t>
  </si>
  <si>
    <t>DWG-4728256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</si>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</sst>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4" xfId="0" quotePrefix="1" applyBorder="1" applyAlignment="1">
      <alignment horizontal="left"/>
    </xf>
    <xf numFmtId="0" fontId="0" fillId="0" borderId="24" xfId="0" quotePrefix="1" applyBorder="1"/>
    <xf numFmtId="0" fontId="0" fillId="0" borderId="28" xfId="0" quotePrefix="1" applyBorder="1"/>
    <xf numFmtId="0" fontId="0" fillId="0" borderId="29" xfId="0" quotePrefix="1" applyBorder="1"/>
    <xf numFmtId="0" fontId="0" fillId="0" borderId="15" xfId="0" quotePrefix="1" applyBorder="1"/>
    <xf numFmtId="0" fontId="0" fillId="0" borderId="24" xfId="0" applyBorder="1"/>
    <xf numFmtId="0" fontId="0" fillId="0" borderId="29" xfId="0" applyBorder="1"/>
    <xf numFmtId="0" fontId="0" fillId="0" borderId="24" xfId="0" applyBorder="1" applyAlignment="1">
      <alignment horizontal="left"/>
    </xf>
    <xf numFmtId="0" fontId="0" fillId="0" borderId="23" xfId="0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25" xfId="0" quotePrefix="1" applyBorder="1"/>
    <xf numFmtId="0" fontId="0" fillId="0" borderId="11" xfId="0" quotePrefix="1" applyBorder="1" applyAlignment="1">
      <alignment horizontal="left"/>
    </xf>
    <xf numFmtId="0" fontId="0" fillId="0" borderId="35" xfId="0" applyBorder="1"/>
    <xf numFmtId="0" fontId="0" fillId="0" borderId="35" xfId="0" quotePrefix="1" applyBorder="1" applyAlignment="1">
      <alignment horizontal="left"/>
    </xf>
    <xf numFmtId="0" fontId="0" fillId="0" borderId="36" xfId="0" quotePrefix="1" applyBorder="1"/>
    <xf numFmtId="0" fontId="0" fillId="0" borderId="35" xfId="0" applyBorder="1" applyAlignment="1">
      <alignment horizontal="center" vertical="center"/>
    </xf>
    <xf numFmtId="0" fontId="3" fillId="0" borderId="4" xfId="0" applyFont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4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7" xfId="0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6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6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25"/>
  <sheetViews>
    <sheetView tabSelected="1" topLeftCell="A63" workbookViewId="0">
      <selection activeCell="E85" sqref="E85:F85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5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C1" s="76" t="s">
        <v>1</v>
      </c>
      <c r="D1" s="76"/>
      <c r="E1" s="76"/>
      <c r="F1" s="76"/>
      <c r="G1" t="s">
        <v>2</v>
      </c>
    </row>
    <row r="2" spans="2:7" ht="30" customHeight="1">
      <c r="B2" s="80" t="s">
        <v>3</v>
      </c>
      <c r="C2" s="67"/>
      <c r="D2" s="67"/>
      <c r="E2" s="67"/>
      <c r="F2" s="77"/>
      <c r="G2" s="53" t="s">
        <v>4</v>
      </c>
    </row>
    <row r="3" spans="2:7" ht="15.75" thickBot="1">
      <c r="B3" s="55" t="s">
        <v>5</v>
      </c>
      <c r="C3" s="56"/>
      <c r="D3" s="57" t="s">
        <v>6</v>
      </c>
      <c r="E3" s="56"/>
      <c r="F3" s="58"/>
      <c r="G3" s="54"/>
    </row>
    <row r="4" spans="2:7">
      <c r="B4" s="21" t="s">
        <v>7</v>
      </c>
      <c r="C4" s="20"/>
      <c r="D4" s="59" t="s">
        <v>8</v>
      </c>
      <c r="E4" s="59"/>
      <c r="F4" s="59"/>
      <c r="G4" s="60" t="s">
        <v>9</v>
      </c>
    </row>
    <row r="5" spans="2:7">
      <c r="B5" s="21" t="s">
        <v>10</v>
      </c>
      <c r="C5" s="20"/>
      <c r="D5" s="59" t="s">
        <v>11</v>
      </c>
      <c r="E5" s="59"/>
      <c r="F5" s="59"/>
      <c r="G5" s="61"/>
    </row>
    <row r="6" spans="2:7">
      <c r="B6" s="63" t="s">
        <v>12</v>
      </c>
      <c r="C6" s="20" t="s">
        <v>13</v>
      </c>
      <c r="D6" s="59" t="s">
        <v>14</v>
      </c>
      <c r="E6" s="59"/>
      <c r="F6" s="59"/>
      <c r="G6" s="61"/>
    </row>
    <row r="7" spans="2:7">
      <c r="B7" s="63"/>
      <c r="C7" s="20" t="s">
        <v>15</v>
      </c>
      <c r="D7" s="59" t="s">
        <v>16</v>
      </c>
      <c r="E7" s="59"/>
      <c r="F7" s="59"/>
      <c r="G7" s="61"/>
    </row>
    <row r="8" spans="2:7">
      <c r="B8" s="63"/>
      <c r="C8" s="20" t="s">
        <v>17</v>
      </c>
      <c r="D8" s="59" t="s">
        <v>18</v>
      </c>
      <c r="E8" s="59"/>
      <c r="F8" s="59"/>
      <c r="G8" s="61"/>
    </row>
    <row r="9" spans="2:7">
      <c r="B9" s="63"/>
      <c r="C9" s="20" t="s">
        <v>19</v>
      </c>
      <c r="D9" s="64">
        <f>IF(D8="16x16",20,IF(D8="20x20",16,IF(D8="25x25",13,"FALSE")))</f>
        <v>16</v>
      </c>
      <c r="E9" s="64"/>
      <c r="F9" s="64"/>
      <c r="G9" s="61"/>
    </row>
    <row r="10" spans="2:7">
      <c r="B10" s="65" t="s">
        <v>20</v>
      </c>
      <c r="C10" s="59"/>
      <c r="D10" s="64">
        <v>160</v>
      </c>
      <c r="E10" s="64"/>
      <c r="F10" s="64"/>
      <c r="G10" s="61"/>
    </row>
    <row r="11" spans="2:7">
      <c r="B11" s="65" t="s">
        <v>21</v>
      </c>
      <c r="C11" s="59"/>
      <c r="D11" s="64">
        <v>200</v>
      </c>
      <c r="E11" s="64"/>
      <c r="F11" s="64"/>
      <c r="G11" s="61"/>
    </row>
    <row r="12" spans="2:7">
      <c r="B12" s="65" t="s">
        <v>22</v>
      </c>
      <c r="C12" s="59"/>
      <c r="D12" s="59" t="s">
        <v>23</v>
      </c>
      <c r="E12" s="59"/>
      <c r="F12" s="59"/>
      <c r="G12" s="61"/>
    </row>
    <row r="13" spans="2:7" ht="15.75" thickBot="1">
      <c r="B13" s="47" t="s">
        <v>24</v>
      </c>
      <c r="C13" s="48"/>
      <c r="D13" s="49">
        <v>1</v>
      </c>
      <c r="E13" s="49"/>
      <c r="F13" s="49"/>
      <c r="G13" s="61"/>
    </row>
    <row r="14" spans="2:7" ht="15.75" thickBot="1">
      <c r="B14" s="47" t="s">
        <v>25</v>
      </c>
      <c r="C14" s="48"/>
      <c r="D14" s="49" t="s">
        <v>26</v>
      </c>
      <c r="E14" s="49"/>
      <c r="F14" s="49"/>
      <c r="G14" s="62"/>
    </row>
    <row r="15" spans="2:7" ht="15.75" thickBot="1"/>
    <row r="16" spans="2:7">
      <c r="B16" s="50" t="s">
        <v>27</v>
      </c>
      <c r="C16" s="51"/>
      <c r="D16" s="51"/>
      <c r="E16" s="51"/>
      <c r="F16" s="52"/>
      <c r="G16" s="38" t="s">
        <v>9</v>
      </c>
    </row>
    <row r="17" spans="2:7">
      <c r="B17" s="41" t="s">
        <v>5</v>
      </c>
      <c r="C17" s="42"/>
      <c r="D17" s="14" t="s">
        <v>6</v>
      </c>
      <c r="E17" s="14" t="s">
        <v>28</v>
      </c>
      <c r="F17" s="14" t="s">
        <v>29</v>
      </c>
      <c r="G17" s="39"/>
    </row>
    <row r="18" spans="2:7">
      <c r="B18" s="24" t="s">
        <v>30</v>
      </c>
      <c r="C18" s="23"/>
      <c r="D18" s="20" t="s">
        <v>31</v>
      </c>
      <c r="E18" s="20" t="s">
        <v>32</v>
      </c>
      <c r="F18" s="20" t="s">
        <v>33</v>
      </c>
      <c r="G18" s="39"/>
    </row>
    <row r="19" spans="2:7">
      <c r="B19" s="43" t="s">
        <v>34</v>
      </c>
      <c r="C19" s="44"/>
      <c r="D19" s="20" t="s">
        <v>35</v>
      </c>
      <c r="E19" s="20" t="s">
        <v>32</v>
      </c>
      <c r="F19" s="20" t="s">
        <v>33</v>
      </c>
      <c r="G19" s="39"/>
    </row>
    <row r="20" spans="2:7">
      <c r="B20" s="45"/>
      <c r="C20" s="46"/>
      <c r="D20" s="20" t="s">
        <v>12</v>
      </c>
      <c r="E20" s="20" t="s">
        <v>32</v>
      </c>
      <c r="F20" s="20" t="s">
        <v>33</v>
      </c>
      <c r="G20" s="39"/>
    </row>
    <row r="21" spans="2:7">
      <c r="B21" s="24" t="s">
        <v>36</v>
      </c>
      <c r="C21" s="23"/>
      <c r="D21" s="20" t="s">
        <v>37</v>
      </c>
      <c r="E21" s="16" t="s">
        <v>38</v>
      </c>
      <c r="F21" s="16" t="s">
        <v>38</v>
      </c>
      <c r="G21" s="39"/>
    </row>
    <row r="22" spans="2:7">
      <c r="B22" s="24" t="s">
        <v>39</v>
      </c>
      <c r="C22" s="23"/>
      <c r="D22" s="15" t="s">
        <v>37</v>
      </c>
      <c r="E22" s="15" t="s">
        <v>38</v>
      </c>
      <c r="F22" s="16" t="s">
        <v>38</v>
      </c>
      <c r="G22" s="39"/>
    </row>
    <row r="23" spans="2:7">
      <c r="B23" s="24" t="s">
        <v>40</v>
      </c>
      <c r="C23" s="23"/>
      <c r="D23" s="15" t="s">
        <v>41</v>
      </c>
      <c r="E23" s="15" t="s">
        <v>38</v>
      </c>
      <c r="F23" s="16" t="s">
        <v>38</v>
      </c>
      <c r="G23" s="39"/>
    </row>
    <row r="24" spans="2:7">
      <c r="B24" s="24" t="s">
        <v>42</v>
      </c>
      <c r="C24" s="23"/>
      <c r="D24" s="15" t="s">
        <v>37</v>
      </c>
      <c r="E24" s="15" t="s">
        <v>38</v>
      </c>
      <c r="F24" s="16" t="s">
        <v>38</v>
      </c>
      <c r="G24" s="39"/>
    </row>
    <row r="25" spans="2:7">
      <c r="B25" s="24" t="s">
        <v>43</v>
      </c>
      <c r="C25" s="23"/>
      <c r="D25" s="15" t="s">
        <v>44</v>
      </c>
      <c r="E25" s="15" t="s">
        <v>38</v>
      </c>
      <c r="F25" s="16" t="s">
        <v>45</v>
      </c>
      <c r="G25" s="39"/>
    </row>
    <row r="26" spans="2:7">
      <c r="B26" s="24" t="s">
        <v>46</v>
      </c>
      <c r="C26" s="23"/>
      <c r="D26" s="15" t="s">
        <v>37</v>
      </c>
      <c r="E26" s="15" t="s">
        <v>38</v>
      </c>
      <c r="F26" s="16" t="s">
        <v>38</v>
      </c>
      <c r="G26" s="39"/>
    </row>
    <row r="27" spans="2:7">
      <c r="B27" s="24" t="s">
        <v>47</v>
      </c>
      <c r="C27" s="23"/>
      <c r="D27" s="22" t="s">
        <v>41</v>
      </c>
      <c r="E27" s="15" t="s">
        <v>38</v>
      </c>
      <c r="F27" s="16" t="s">
        <v>38</v>
      </c>
      <c r="G27" s="39"/>
    </row>
    <row r="28" spans="2:7">
      <c r="B28" s="24" t="s">
        <v>48</v>
      </c>
      <c r="C28" s="23"/>
      <c r="D28" s="22" t="s">
        <v>49</v>
      </c>
      <c r="E28" s="15"/>
      <c r="F28" s="16"/>
      <c r="G28" s="39"/>
    </row>
    <row r="29" spans="2:7">
      <c r="B29" s="24" t="s">
        <v>50</v>
      </c>
      <c r="C29" s="23"/>
      <c r="D29" s="22" t="s">
        <v>37</v>
      </c>
      <c r="E29" s="15" t="s">
        <v>38</v>
      </c>
      <c r="F29" s="16" t="s">
        <v>38</v>
      </c>
      <c r="G29" s="39"/>
    </row>
    <row r="30" spans="2:7">
      <c r="B30" s="24" t="s">
        <v>51</v>
      </c>
      <c r="C30" s="23"/>
      <c r="D30" s="22" t="s">
        <v>37</v>
      </c>
      <c r="E30" s="15" t="s">
        <v>38</v>
      </c>
      <c r="F30" s="16" t="s">
        <v>38</v>
      </c>
      <c r="G30" s="39"/>
    </row>
    <row r="31" spans="2:7">
      <c r="B31" s="25" t="s">
        <v>52</v>
      </c>
      <c r="C31" s="26"/>
      <c r="D31" s="22" t="s">
        <v>37</v>
      </c>
      <c r="E31" s="15" t="s">
        <v>38</v>
      </c>
      <c r="F31" s="16" t="s">
        <v>38</v>
      </c>
      <c r="G31" s="39"/>
    </row>
    <row r="32" spans="2:7">
      <c r="B32" s="24" t="s">
        <v>53</v>
      </c>
      <c r="C32" s="23"/>
      <c r="D32" s="22" t="s">
        <v>41</v>
      </c>
      <c r="E32" s="15" t="s">
        <v>38</v>
      </c>
      <c r="F32" s="16" t="s">
        <v>38</v>
      </c>
      <c r="G32" s="39"/>
    </row>
    <row r="33" spans="2:7">
      <c r="B33" s="24" t="s">
        <v>54</v>
      </c>
      <c r="C33" s="23"/>
      <c r="D33" s="15" t="s">
        <v>37</v>
      </c>
      <c r="E33" s="15" t="s">
        <v>38</v>
      </c>
      <c r="F33" s="16" t="s">
        <v>38</v>
      </c>
      <c r="G33" s="39"/>
    </row>
    <row r="34" spans="2:7">
      <c r="B34" s="24" t="s">
        <v>55</v>
      </c>
      <c r="C34" s="32"/>
      <c r="D34" s="15" t="s">
        <v>56</v>
      </c>
      <c r="E34" s="29" t="s">
        <v>38</v>
      </c>
      <c r="F34" s="30" t="s">
        <v>38</v>
      </c>
      <c r="G34" s="39"/>
    </row>
    <row r="35" spans="2:7" ht="15.75" thickBot="1">
      <c r="B35" s="5" t="s">
        <v>57</v>
      </c>
      <c r="C35" s="28"/>
      <c r="D35" s="13" t="s">
        <v>58</v>
      </c>
      <c r="E35" s="27" t="s">
        <v>38</v>
      </c>
      <c r="F35" s="31" t="s">
        <v>38</v>
      </c>
      <c r="G35" s="40"/>
    </row>
    <row r="36" spans="2:7" ht="15.75" thickBot="1">
      <c r="C36" s="76"/>
      <c r="D36" s="76"/>
      <c r="E36" s="76"/>
      <c r="F36" s="76"/>
    </row>
    <row r="37" spans="2:7" ht="30" customHeight="1">
      <c r="B37" s="80" t="s">
        <v>59</v>
      </c>
      <c r="C37" s="67"/>
      <c r="D37" s="67"/>
      <c r="E37" s="67"/>
      <c r="F37" s="77"/>
      <c r="G37" s="53" t="s">
        <v>4</v>
      </c>
    </row>
    <row r="38" spans="2:7" ht="15.75" thickBot="1">
      <c r="B38" s="55" t="s">
        <v>5</v>
      </c>
      <c r="C38" s="56"/>
      <c r="D38" s="57" t="s">
        <v>6</v>
      </c>
      <c r="E38" s="56"/>
      <c r="F38" s="58"/>
      <c r="G38" s="54"/>
    </row>
    <row r="39" spans="2:7">
      <c r="B39" s="21" t="s">
        <v>7</v>
      </c>
      <c r="C39" s="20"/>
      <c r="D39" s="59" t="s">
        <v>8</v>
      </c>
      <c r="E39" s="59"/>
      <c r="F39" s="59"/>
      <c r="G39" s="60">
        <v>1</v>
      </c>
    </row>
    <row r="40" spans="2:7">
      <c r="B40" s="21" t="s">
        <v>10</v>
      </c>
      <c r="C40" s="20"/>
      <c r="D40" s="59" t="s">
        <v>11</v>
      </c>
      <c r="E40" s="59"/>
      <c r="F40" s="59"/>
      <c r="G40" s="61"/>
    </row>
    <row r="41" spans="2:7">
      <c r="B41" s="63" t="s">
        <v>12</v>
      </c>
      <c r="C41" s="20" t="s">
        <v>13</v>
      </c>
      <c r="D41" s="59" t="s">
        <v>14</v>
      </c>
      <c r="E41" s="59"/>
      <c r="F41" s="59"/>
      <c r="G41" s="61"/>
    </row>
    <row r="42" spans="2:7">
      <c r="B42" s="63"/>
      <c r="C42" s="20" t="s">
        <v>15</v>
      </c>
      <c r="D42" s="59" t="s">
        <v>16</v>
      </c>
      <c r="E42" s="59"/>
      <c r="F42" s="59"/>
      <c r="G42" s="61"/>
    </row>
    <row r="43" spans="2:7">
      <c r="B43" s="63"/>
      <c r="C43" s="20" t="s">
        <v>17</v>
      </c>
      <c r="D43" s="59" t="s">
        <v>18</v>
      </c>
      <c r="E43" s="59"/>
      <c r="F43" s="59"/>
      <c r="G43" s="61"/>
    </row>
    <row r="44" spans="2:7">
      <c r="B44" s="63"/>
      <c r="C44" s="20" t="s">
        <v>19</v>
      </c>
      <c r="D44" s="64">
        <f>IF(D43="16x16",20,IF(D43="20x20",16,IF(D43="25x25",13,"FALSE")))</f>
        <v>16</v>
      </c>
      <c r="E44" s="64"/>
      <c r="F44" s="64"/>
      <c r="G44" s="61"/>
    </row>
    <row r="45" spans="2:7">
      <c r="B45" s="65" t="s">
        <v>20</v>
      </c>
      <c r="C45" s="59"/>
      <c r="D45" s="64">
        <v>160</v>
      </c>
      <c r="E45" s="64"/>
      <c r="F45" s="64"/>
      <c r="G45" s="61"/>
    </row>
    <row r="46" spans="2:7">
      <c r="B46" s="65" t="s">
        <v>21</v>
      </c>
      <c r="C46" s="59"/>
      <c r="D46" s="64">
        <v>440</v>
      </c>
      <c r="E46" s="64"/>
      <c r="F46" s="64"/>
      <c r="G46" s="61"/>
    </row>
    <row r="47" spans="2:7">
      <c r="B47" s="65" t="s">
        <v>22</v>
      </c>
      <c r="C47" s="59"/>
      <c r="D47" s="59" t="s">
        <v>23</v>
      </c>
      <c r="E47" s="59"/>
      <c r="F47" s="59"/>
      <c r="G47" s="61"/>
    </row>
    <row r="48" spans="2:7" ht="15.75" thickBot="1">
      <c r="B48" s="47" t="s">
        <v>24</v>
      </c>
      <c r="C48" s="48"/>
      <c r="D48" s="49">
        <v>1</v>
      </c>
      <c r="E48" s="49"/>
      <c r="F48" s="49"/>
      <c r="G48" s="61"/>
    </row>
    <row r="49" spans="2:7" ht="15.75" thickBot="1">
      <c r="B49" s="47" t="s">
        <v>25</v>
      </c>
      <c r="C49" s="48"/>
      <c r="D49" s="49" t="s">
        <v>26</v>
      </c>
      <c r="E49" s="49"/>
      <c r="F49" s="49"/>
      <c r="G49" s="62"/>
    </row>
    <row r="50" spans="2:7" ht="15.75" thickBot="1"/>
    <row r="51" spans="2:7">
      <c r="B51" s="50" t="s">
        <v>27</v>
      </c>
      <c r="C51" s="51"/>
      <c r="D51" s="51"/>
      <c r="E51" s="51"/>
      <c r="F51" s="52"/>
      <c r="G51" s="38">
        <v>1</v>
      </c>
    </row>
    <row r="52" spans="2:7">
      <c r="B52" s="41" t="s">
        <v>5</v>
      </c>
      <c r="C52" s="42"/>
      <c r="D52" s="14" t="s">
        <v>6</v>
      </c>
      <c r="E52" s="14" t="s">
        <v>28</v>
      </c>
      <c r="F52" s="14" t="s">
        <v>29</v>
      </c>
      <c r="G52" s="39"/>
    </row>
    <row r="53" spans="2:7">
      <c r="B53" s="24" t="s">
        <v>30</v>
      </c>
      <c r="C53" s="23"/>
      <c r="D53" s="20" t="s">
        <v>31</v>
      </c>
      <c r="E53" s="20" t="s">
        <v>32</v>
      </c>
      <c r="F53" s="20" t="s">
        <v>33</v>
      </c>
      <c r="G53" s="39"/>
    </row>
    <row r="54" spans="2:7">
      <c r="B54" s="43" t="s">
        <v>34</v>
      </c>
      <c r="C54" s="44"/>
      <c r="D54" s="20" t="s">
        <v>35</v>
      </c>
      <c r="E54" s="20" t="s">
        <v>32</v>
      </c>
      <c r="F54" s="20" t="s">
        <v>33</v>
      </c>
      <c r="G54" s="39"/>
    </row>
    <row r="55" spans="2:7">
      <c r="B55" s="45"/>
      <c r="C55" s="46"/>
      <c r="D55" s="20" t="s">
        <v>12</v>
      </c>
      <c r="E55" s="20" t="s">
        <v>32</v>
      </c>
      <c r="F55" s="20" t="s">
        <v>33</v>
      </c>
      <c r="G55" s="39"/>
    </row>
    <row r="56" spans="2:7">
      <c r="B56" s="24" t="s">
        <v>36</v>
      </c>
      <c r="C56" s="23"/>
      <c r="D56" s="20" t="s">
        <v>37</v>
      </c>
      <c r="E56" s="16" t="s">
        <v>38</v>
      </c>
      <c r="F56" s="16" t="s">
        <v>38</v>
      </c>
      <c r="G56" s="39"/>
    </row>
    <row r="57" spans="2:7">
      <c r="B57" s="24" t="s">
        <v>39</v>
      </c>
      <c r="C57" s="23"/>
      <c r="D57" s="15" t="s">
        <v>37</v>
      </c>
      <c r="E57" s="15" t="s">
        <v>38</v>
      </c>
      <c r="F57" s="16" t="s">
        <v>38</v>
      </c>
      <c r="G57" s="39"/>
    </row>
    <row r="58" spans="2:7">
      <c r="B58" s="24" t="s">
        <v>40</v>
      </c>
      <c r="C58" s="23"/>
      <c r="D58" s="15" t="s">
        <v>41</v>
      </c>
      <c r="E58" s="15" t="s">
        <v>38</v>
      </c>
      <c r="F58" s="16" t="s">
        <v>38</v>
      </c>
      <c r="G58" s="39"/>
    </row>
    <row r="59" spans="2:7">
      <c r="B59" s="24" t="s">
        <v>42</v>
      </c>
      <c r="C59" s="23"/>
      <c r="D59" s="15" t="s">
        <v>37</v>
      </c>
      <c r="E59" s="15" t="s">
        <v>38</v>
      </c>
      <c r="F59" s="16" t="s">
        <v>38</v>
      </c>
      <c r="G59" s="39"/>
    </row>
    <row r="60" spans="2:7">
      <c r="B60" s="24" t="s">
        <v>43</v>
      </c>
      <c r="C60" s="23"/>
      <c r="D60" s="15" t="s">
        <v>44</v>
      </c>
      <c r="E60" s="15" t="s">
        <v>38</v>
      </c>
      <c r="F60" s="16" t="s">
        <v>45</v>
      </c>
      <c r="G60" s="39"/>
    </row>
    <row r="61" spans="2:7">
      <c r="B61" s="24" t="s">
        <v>46</v>
      </c>
      <c r="C61" s="23"/>
      <c r="D61" s="15" t="s">
        <v>37</v>
      </c>
      <c r="E61" s="15" t="s">
        <v>38</v>
      </c>
      <c r="F61" s="16" t="s">
        <v>38</v>
      </c>
      <c r="G61" s="39"/>
    </row>
    <row r="62" spans="2:7">
      <c r="B62" s="24" t="s">
        <v>47</v>
      </c>
      <c r="C62" s="23"/>
      <c r="D62" s="22" t="s">
        <v>41</v>
      </c>
      <c r="E62" s="15" t="s">
        <v>38</v>
      </c>
      <c r="F62" s="16" t="s">
        <v>38</v>
      </c>
      <c r="G62" s="39"/>
    </row>
    <row r="63" spans="2:7">
      <c r="B63" s="24" t="s">
        <v>48</v>
      </c>
      <c r="C63" s="23"/>
      <c r="D63" s="22" t="s">
        <v>49</v>
      </c>
      <c r="E63" s="15"/>
      <c r="F63" s="16"/>
      <c r="G63" s="39"/>
    </row>
    <row r="64" spans="2:7">
      <c r="B64" s="24" t="s">
        <v>50</v>
      </c>
      <c r="C64" s="23"/>
      <c r="D64" s="22" t="s">
        <v>37</v>
      </c>
      <c r="E64" s="15" t="s">
        <v>38</v>
      </c>
      <c r="F64" s="16" t="s">
        <v>38</v>
      </c>
      <c r="G64" s="39"/>
    </row>
    <row r="65" spans="2:7">
      <c r="B65" s="24" t="s">
        <v>51</v>
      </c>
      <c r="C65" s="23"/>
      <c r="D65" s="22" t="s">
        <v>37</v>
      </c>
      <c r="E65" s="15" t="s">
        <v>38</v>
      </c>
      <c r="F65" s="16" t="s">
        <v>38</v>
      </c>
      <c r="G65" s="39"/>
    </row>
    <row r="66" spans="2:7">
      <c r="B66" s="25" t="s">
        <v>52</v>
      </c>
      <c r="C66" s="26"/>
      <c r="D66" s="22" t="s">
        <v>37</v>
      </c>
      <c r="E66" s="15" t="s">
        <v>38</v>
      </c>
      <c r="F66" s="16" t="s">
        <v>38</v>
      </c>
      <c r="G66" s="39"/>
    </row>
    <row r="67" spans="2:7">
      <c r="B67" s="24" t="s">
        <v>53</v>
      </c>
      <c r="C67" s="23"/>
      <c r="D67" s="22" t="s">
        <v>41</v>
      </c>
      <c r="E67" s="15" t="s">
        <v>38</v>
      </c>
      <c r="F67" s="16" t="s">
        <v>38</v>
      </c>
      <c r="G67" s="39"/>
    </row>
    <row r="68" spans="2:7">
      <c r="B68" s="24" t="s">
        <v>54</v>
      </c>
      <c r="C68" s="23"/>
      <c r="D68" s="15" t="s">
        <v>37</v>
      </c>
      <c r="E68" s="15" t="s">
        <v>38</v>
      </c>
      <c r="F68" s="16" t="s">
        <v>38</v>
      </c>
      <c r="G68" s="39"/>
    </row>
    <row r="69" spans="2:7">
      <c r="B69" s="24" t="s">
        <v>55</v>
      </c>
      <c r="C69" s="32"/>
      <c r="D69" s="15" t="s">
        <v>56</v>
      </c>
      <c r="E69" s="29" t="s">
        <v>38</v>
      </c>
      <c r="F69" s="30" t="s">
        <v>38</v>
      </c>
      <c r="G69" s="39"/>
    </row>
    <row r="70" spans="2:7" ht="15.75" thickBot="1">
      <c r="B70" s="5" t="s">
        <v>57</v>
      </c>
      <c r="C70" s="28"/>
      <c r="D70" s="13" t="s">
        <v>58</v>
      </c>
      <c r="E70" s="27" t="s">
        <v>38</v>
      </c>
      <c r="F70" s="31" t="s">
        <v>38</v>
      </c>
      <c r="G70" s="40"/>
    </row>
    <row r="71" spans="2:7" ht="15.75" thickBot="1">
      <c r="B71" s="33"/>
      <c r="C71" s="34"/>
      <c r="D71" s="34"/>
      <c r="E71" s="34"/>
      <c r="F71" s="35"/>
      <c r="G71" s="36"/>
    </row>
    <row r="72" spans="2:7">
      <c r="B72" s="66" t="s">
        <v>60</v>
      </c>
      <c r="C72" s="67"/>
      <c r="D72" s="67"/>
      <c r="E72" s="67"/>
      <c r="F72" s="77"/>
      <c r="G72" s="60"/>
    </row>
    <row r="73" spans="2:7">
      <c r="B73" s="78" t="s">
        <v>61</v>
      </c>
      <c r="C73" s="79"/>
      <c r="D73" s="15">
        <f>IF(B73="DOOR SWITCH 2 (TC)",1,"N/A")</f>
        <v>1</v>
      </c>
      <c r="E73" s="15">
        <f>IF(B73="DOOR SWITCH 2 (TC)",1,"N/A")</f>
        <v>1</v>
      </c>
      <c r="F73" s="16" t="str">
        <f>IF(B73="DOOR SWITCH 2 (TC)","VIP 1","N/A")</f>
        <v>VIP 1</v>
      </c>
      <c r="G73" s="61"/>
    </row>
    <row r="74" spans="2:7">
      <c r="B74" s="18" t="s">
        <v>62</v>
      </c>
      <c r="C74" s="17" t="s">
        <v>63</v>
      </c>
      <c r="D74" s="15" t="s">
        <v>64</v>
      </c>
      <c r="E74" s="15" t="s">
        <v>65</v>
      </c>
      <c r="F74" s="16" t="str">
        <f>IF(B74="UPS","AUXILARY","N/A")</f>
        <v>AUXILARY</v>
      </c>
      <c r="G74" s="61"/>
    </row>
    <row r="75" spans="2:7" hidden="1">
      <c r="B75" s="73"/>
      <c r="C75" s="69"/>
      <c r="D75" s="15" t="s">
        <v>38</v>
      </c>
      <c r="E75" s="15" t="s">
        <v>38</v>
      </c>
      <c r="F75" s="16" t="str">
        <f>IF(B75="MINI DC I/O 1","ON DISPLAY INTERFACE","N/A")</f>
        <v>N/A</v>
      </c>
      <c r="G75" s="61"/>
    </row>
    <row r="76" spans="2:7" hidden="1">
      <c r="B76" s="73"/>
      <c r="C76" s="69"/>
      <c r="D76" s="15" t="s">
        <v>38</v>
      </c>
      <c r="E76" s="15" t="s">
        <v>38</v>
      </c>
      <c r="F76" s="16" t="str">
        <f>IF(B76="MINI DC I/O 2","ON DISPLAY INTERFACE","N/A")</f>
        <v>N/A</v>
      </c>
      <c r="G76" s="61"/>
    </row>
    <row r="77" spans="2:7" hidden="1">
      <c r="B77" s="73"/>
      <c r="C77" s="69"/>
      <c r="D77" s="15" t="s">
        <v>38</v>
      </c>
      <c r="E77" s="15" t="s">
        <v>38</v>
      </c>
      <c r="F77" s="16" t="str">
        <f>IF(B77="MINI DC I/O 3","ON DISPLAY INTERFACE","N/A")</f>
        <v>N/A</v>
      </c>
      <c r="G77" s="61"/>
    </row>
    <row r="78" spans="2:7" hidden="1">
      <c r="B78" s="73" t="s">
        <v>66</v>
      </c>
      <c r="C78" s="69"/>
      <c r="D78" s="15" t="s">
        <v>38</v>
      </c>
      <c r="E78" s="15" t="s">
        <v>38</v>
      </c>
      <c r="F78" s="16" t="str">
        <f>IF(B78="MINI DC I/O 4","ON DISPLAY INTERFACE","N/A")</f>
        <v>N/A</v>
      </c>
      <c r="G78" s="61"/>
    </row>
    <row r="79" spans="2:7" hidden="1">
      <c r="B79" s="73" t="s">
        <v>66</v>
      </c>
      <c r="C79" s="69"/>
      <c r="D79" s="15" t="s">
        <v>38</v>
      </c>
      <c r="E79" s="15" t="s">
        <v>38</v>
      </c>
      <c r="F79" s="16" t="str">
        <f>IF(B79="MINI DC I/O 5","ON DISPLAY INTERFACE","N/A")</f>
        <v>N/A</v>
      </c>
      <c r="G79" s="61"/>
    </row>
    <row r="80" spans="2:7" ht="15.75" thickBot="1">
      <c r="B80" s="74" t="s">
        <v>66</v>
      </c>
      <c r="C80" s="75"/>
      <c r="D80" s="13"/>
      <c r="E80" s="13"/>
      <c r="F80" s="19"/>
      <c r="G80" s="62"/>
    </row>
    <row r="81" spans="2:7" ht="15.75" thickBot="1">
      <c r="C81" s="12"/>
      <c r="D81" s="12"/>
      <c r="E81" s="11"/>
      <c r="F81" s="4"/>
      <c r="G81" s="8"/>
    </row>
    <row r="82" spans="2:7">
      <c r="B82" s="66" t="s">
        <v>67</v>
      </c>
      <c r="C82" s="67"/>
      <c r="D82" s="67"/>
      <c r="E82" s="67"/>
      <c r="F82" s="67"/>
      <c r="G82" s="81"/>
    </row>
    <row r="83" spans="2:7">
      <c r="B83" s="70" t="s">
        <v>68</v>
      </c>
      <c r="C83" s="71"/>
      <c r="D83" s="72"/>
      <c r="E83" s="68" t="s">
        <v>69</v>
      </c>
      <c r="F83" s="69"/>
      <c r="G83" s="82"/>
    </row>
    <row r="84" spans="2:7">
      <c r="B84" s="70" t="s">
        <v>70</v>
      </c>
      <c r="C84" s="71"/>
      <c r="D84" s="72"/>
      <c r="E84" s="68" t="s">
        <v>71</v>
      </c>
      <c r="F84" s="69"/>
      <c r="G84" s="82"/>
    </row>
    <row r="85" spans="2:7" ht="15.75" thickBot="1">
      <c r="B85" s="47" t="s">
        <v>72</v>
      </c>
      <c r="C85" s="48"/>
      <c r="D85" s="48"/>
      <c r="E85" s="49" t="s">
        <v>73</v>
      </c>
      <c r="F85" s="49"/>
      <c r="G85" s="83"/>
    </row>
    <row r="86" spans="2:7">
      <c r="C86" s="12"/>
      <c r="D86" s="12"/>
      <c r="E86" s="11"/>
      <c r="F86" s="4"/>
      <c r="G86" s="8"/>
    </row>
    <row r="87" spans="2:7" ht="15.75" thickBot="1"/>
    <row r="88" spans="2:7">
      <c r="B88" s="9" t="s">
        <v>74</v>
      </c>
      <c r="C88" s="10"/>
      <c r="D88" s="10"/>
      <c r="E88" s="10"/>
      <c r="F88" s="10"/>
      <c r="G88" s="1"/>
    </row>
    <row r="89" spans="2:7">
      <c r="B89" s="37" t="s">
        <v>75</v>
      </c>
      <c r="G89" s="2"/>
    </row>
    <row r="90" spans="2:7">
      <c r="B90" s="3" t="s">
        <v>76</v>
      </c>
      <c r="F90" t="s">
        <v>77</v>
      </c>
      <c r="G90" s="2"/>
    </row>
    <row r="91" spans="2:7">
      <c r="B91" s="3" t="s">
        <v>78</v>
      </c>
      <c r="F91" t="s">
        <v>79</v>
      </c>
      <c r="G91" s="2"/>
    </row>
    <row r="92" spans="2:7">
      <c r="B92" s="3" t="s">
        <v>80</v>
      </c>
      <c r="F92" t="s">
        <v>81</v>
      </c>
      <c r="G92" s="2"/>
    </row>
    <row r="93" spans="2:7">
      <c r="B93" s="3" t="s">
        <v>82</v>
      </c>
      <c r="F93" t="s">
        <v>83</v>
      </c>
      <c r="G93" s="2"/>
    </row>
    <row r="94" spans="2:7">
      <c r="B94" s="3" t="s">
        <v>84</v>
      </c>
      <c r="F94" t="s">
        <v>85</v>
      </c>
      <c r="G94" s="2"/>
    </row>
    <row r="95" spans="2:7">
      <c r="B95" s="3" t="s">
        <v>86</v>
      </c>
      <c r="F95" t="s">
        <v>87</v>
      </c>
      <c r="G95" s="2"/>
    </row>
    <row r="96" spans="2:7">
      <c r="B96" s="3" t="s">
        <v>88</v>
      </c>
      <c r="F96" t="s">
        <v>89</v>
      </c>
      <c r="G96" s="2"/>
    </row>
    <row r="97" spans="2:7">
      <c r="B97" s="3" t="s">
        <v>90</v>
      </c>
      <c r="F97" t="s">
        <v>91</v>
      </c>
      <c r="G97" s="2"/>
    </row>
    <row r="98" spans="2:7">
      <c r="B98" s="3" t="s">
        <v>92</v>
      </c>
      <c r="F98" t="s">
        <v>93</v>
      </c>
      <c r="G98" s="2"/>
    </row>
    <row r="99" spans="2:7">
      <c r="B99" s="3" t="s">
        <v>94</v>
      </c>
      <c r="F99" t="s">
        <v>95</v>
      </c>
      <c r="G99" s="2"/>
    </row>
    <row r="100" spans="2:7">
      <c r="B100" s="3" t="s">
        <v>96</v>
      </c>
      <c r="F100" t="s">
        <v>97</v>
      </c>
      <c r="G100" s="2"/>
    </row>
    <row r="101" spans="2:7">
      <c r="B101" s="3" t="s">
        <v>98</v>
      </c>
      <c r="F101" t="s">
        <v>99</v>
      </c>
      <c r="G101" s="2"/>
    </row>
    <row r="102" spans="2:7">
      <c r="B102" s="3" t="s">
        <v>100</v>
      </c>
      <c r="F102" t="s">
        <v>101</v>
      </c>
      <c r="G102" s="2"/>
    </row>
    <row r="103" spans="2:7">
      <c r="B103" s="3" t="s">
        <v>102</v>
      </c>
      <c r="F103" t="s">
        <v>103</v>
      </c>
      <c r="G103" s="2"/>
    </row>
    <row r="104" spans="2:7">
      <c r="B104" s="3" t="s">
        <v>104</v>
      </c>
      <c r="G104" s="2"/>
    </row>
    <row r="105" spans="2:7">
      <c r="B105" s="3" t="s">
        <v>105</v>
      </c>
      <c r="F105" t="s">
        <v>106</v>
      </c>
      <c r="G105" s="2"/>
    </row>
    <row r="106" spans="2:7">
      <c r="B106" s="3" t="s">
        <v>107</v>
      </c>
      <c r="F106" t="s">
        <v>108</v>
      </c>
      <c r="G106" s="2"/>
    </row>
    <row r="107" spans="2:7">
      <c r="B107" s="3" t="s">
        <v>109</v>
      </c>
      <c r="F107" t="s">
        <v>110</v>
      </c>
      <c r="G107" s="2"/>
    </row>
    <row r="108" spans="2:7">
      <c r="B108" s="3" t="s">
        <v>111</v>
      </c>
      <c r="G108" s="2"/>
    </row>
    <row r="109" spans="2:7">
      <c r="B109" s="3" t="s">
        <v>112</v>
      </c>
      <c r="F109" t="s">
        <v>113</v>
      </c>
      <c r="G109" s="2"/>
    </row>
    <row r="110" spans="2:7">
      <c r="B110" s="3" t="s">
        <v>114</v>
      </c>
      <c r="F110" t="s">
        <v>115</v>
      </c>
      <c r="G110" s="2"/>
    </row>
    <row r="111" spans="2:7">
      <c r="B111" s="3" t="s">
        <v>116</v>
      </c>
      <c r="F111" t="s">
        <v>117</v>
      </c>
      <c r="G111" s="2"/>
    </row>
    <row r="112" spans="2:7">
      <c r="B112" s="3" t="s">
        <v>118</v>
      </c>
      <c r="G112" s="2"/>
    </row>
    <row r="113" spans="2:7">
      <c r="B113" s="3" t="s">
        <v>112</v>
      </c>
      <c r="F113" t="s">
        <v>113</v>
      </c>
      <c r="G113" s="2"/>
    </row>
    <row r="114" spans="2:7">
      <c r="B114" s="3" t="s">
        <v>114</v>
      </c>
      <c r="F114" t="s">
        <v>115</v>
      </c>
      <c r="G114" s="2"/>
    </row>
    <row r="115" spans="2:7">
      <c r="B115" s="3" t="s">
        <v>116</v>
      </c>
      <c r="F115" t="s">
        <v>119</v>
      </c>
      <c r="G115" s="2"/>
    </row>
    <row r="116" spans="2:7">
      <c r="B116" s="3" t="s">
        <v>120</v>
      </c>
      <c r="G116" s="2"/>
    </row>
    <row r="117" spans="2:7">
      <c r="B117" s="3" t="s">
        <v>121</v>
      </c>
      <c r="F117" t="s">
        <v>122</v>
      </c>
      <c r="G117" s="2"/>
    </row>
    <row r="118" spans="2:7">
      <c r="B118" s="3" t="s">
        <v>123</v>
      </c>
      <c r="F118" t="s">
        <v>124</v>
      </c>
      <c r="G118" s="2"/>
    </row>
    <row r="119" spans="2:7">
      <c r="B119" s="3" t="s">
        <v>116</v>
      </c>
      <c r="F119" t="s">
        <v>125</v>
      </c>
      <c r="G119" s="2"/>
    </row>
    <row r="120" spans="2:7">
      <c r="B120" s="3" t="s">
        <v>126</v>
      </c>
      <c r="G120" s="2"/>
    </row>
    <row r="121" spans="2:7">
      <c r="B121" s="3" t="s">
        <v>121</v>
      </c>
      <c r="F121" t="s">
        <v>122</v>
      </c>
      <c r="G121" s="2"/>
    </row>
    <row r="122" spans="2:7">
      <c r="B122" s="3" t="s">
        <v>123</v>
      </c>
      <c r="F122" t="s">
        <v>124</v>
      </c>
      <c r="G122" s="2"/>
    </row>
    <row r="123" spans="2:7" ht="15.75" thickBot="1">
      <c r="B123" s="5" t="s">
        <v>116</v>
      </c>
      <c r="C123" s="6"/>
      <c r="D123" s="6"/>
      <c r="E123" s="6"/>
      <c r="F123" s="6" t="s">
        <v>127</v>
      </c>
      <c r="G123" s="7"/>
    </row>
    <row r="125" spans="2:7">
      <c r="B125" t="s">
        <v>128</v>
      </c>
    </row>
  </sheetData>
  <dataConsolidate/>
  <mergeCells count="71">
    <mergeCell ref="G82:G85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B6:B9"/>
    <mergeCell ref="B17:C17"/>
    <mergeCell ref="G72:G80"/>
    <mergeCell ref="D4:F4"/>
    <mergeCell ref="D5:F5"/>
    <mergeCell ref="D6:F6"/>
    <mergeCell ref="D7:F7"/>
    <mergeCell ref="D8:F8"/>
    <mergeCell ref="B72:F72"/>
    <mergeCell ref="B73:C73"/>
    <mergeCell ref="B14:C14"/>
    <mergeCell ref="D14:F14"/>
    <mergeCell ref="G4:G14"/>
    <mergeCell ref="B19:C20"/>
    <mergeCell ref="B46:C46"/>
    <mergeCell ref="G16:G35"/>
    <mergeCell ref="C36:F36"/>
    <mergeCell ref="B37:F37"/>
    <mergeCell ref="D10:F10"/>
    <mergeCell ref="D47:F47"/>
    <mergeCell ref="C1:F1"/>
    <mergeCell ref="B79:C79"/>
    <mergeCell ref="B47:C47"/>
    <mergeCell ref="B82:F82"/>
    <mergeCell ref="E84:F84"/>
    <mergeCell ref="E85:F85"/>
    <mergeCell ref="B84:D84"/>
    <mergeCell ref="B75:C75"/>
    <mergeCell ref="B76:C76"/>
    <mergeCell ref="B85:D85"/>
    <mergeCell ref="B80:C80"/>
    <mergeCell ref="E83:F83"/>
    <mergeCell ref="B77:C77"/>
    <mergeCell ref="B78:C78"/>
    <mergeCell ref="B83:D83"/>
    <mergeCell ref="G37:G38"/>
    <mergeCell ref="B38:C38"/>
    <mergeCell ref="D38:F38"/>
    <mergeCell ref="D39:F39"/>
    <mergeCell ref="G39:G49"/>
    <mergeCell ref="D40:F40"/>
    <mergeCell ref="B41:B44"/>
    <mergeCell ref="D41:F41"/>
    <mergeCell ref="D42:F42"/>
    <mergeCell ref="D43:F43"/>
    <mergeCell ref="D44:F44"/>
    <mergeCell ref="B45:C45"/>
    <mergeCell ref="D45:F45"/>
    <mergeCell ref="D46:F46"/>
    <mergeCell ref="G51:G70"/>
    <mergeCell ref="B52:C52"/>
    <mergeCell ref="B54:C55"/>
    <mergeCell ref="B48:C48"/>
    <mergeCell ref="D48:F48"/>
    <mergeCell ref="B49:C49"/>
    <mergeCell ref="D49:F49"/>
    <mergeCell ref="B51:F51"/>
  </mergeCells>
  <dataValidations count="24">
    <dataValidation type="list" allowBlank="1" showInputMessage="1" showErrorMessage="1" sqref="D4:F4 D39:F39" xr:uid="{00000000-0002-0000-0000-000000000000}">
      <formula1>"VF"</formula1>
    </dataValidation>
    <dataValidation type="list" allowBlank="1" showInputMessage="1" showErrorMessage="1" sqref="D5:F5 D40:F40" xr:uid="{00000000-0002-0000-0000-000001000000}">
      <formula1>"FRONT,REAR"</formula1>
    </dataValidation>
    <dataValidation type="list" errorStyle="warning" allowBlank="1" showInputMessage="1" showErrorMessage="1" sqref="D6:F6 D41:F41" xr:uid="{00000000-0002-0000-0000-000002000000}">
      <formula1>"FULL COLOR"</formula1>
    </dataValidation>
    <dataValidation type="list" errorStyle="warning" allowBlank="1" showInputMessage="1" showErrorMessage="1" sqref="D8:F8 D43:F43" xr:uid="{00000000-0002-0000-0000-000003000000}">
      <formula1>"16X16,20X20,25x25"</formula1>
    </dataValidation>
    <dataValidation errorStyle="warning" allowBlank="1" sqref="D9:F9 D44:F44" xr:uid="{00000000-0002-0000-0000-000004000000}"/>
    <dataValidation type="list" allowBlank="1" showInputMessage="1" showErrorMessage="1" sqref="D12:F12 D47:F47" xr:uid="{00000000-0002-0000-0000-000005000000}">
      <formula1>"FULL MATRIX"</formula1>
    </dataValidation>
    <dataValidation type="list" allowBlank="1" showInputMessage="1" showErrorMessage="1" sqref="D7:F7 D42:F42" xr:uid="{00000000-0002-0000-0000-000006000000}">
      <formula1>"ProLink5"</formula1>
    </dataValidation>
    <dataValidation type="list" allowBlank="1" showInputMessage="1" showErrorMessage="1" sqref="O72" xr:uid="{00000000-0002-0000-0000-000007000000}">
      <formula1>"DOOR SWITCH 2 (TC), "</formula1>
    </dataValidation>
    <dataValidation type="list" allowBlank="1" showInputMessage="1" showErrorMessage="1" sqref="B73:C73" xr:uid="{00000000-0002-0000-0000-000008000000}">
      <formula1>"DOOR SWITCH 2 (TC),'"</formula1>
    </dataValidation>
    <dataValidation type="list" allowBlank="1" showInputMessage="1" showErrorMessage="1" sqref="D25 D60" xr:uid="{00000000-0002-0000-0000-000009000000}">
      <formula1>"YES 1, NO"</formula1>
    </dataValidation>
    <dataValidation errorStyle="warning" allowBlank="1" showInputMessage="1" showErrorMessage="1" sqref="D31 D22:D24 F27:F28 D26:D27 D29 D66 D57:D59 F62:F63 D61:D62 D64" xr:uid="{00000000-0002-0000-0000-00000A000000}"/>
    <dataValidation type="list" allowBlank="1" showInputMessage="1" showErrorMessage="1" sqref="D74" xr:uid="{00000000-0002-0000-0000-00000B000000}">
      <formula1>"CONTROL EQUIPMENT,ENTIRE DISPLAY,N/A"</formula1>
    </dataValidation>
    <dataValidation type="list" errorStyle="warning" allowBlank="1" showInputMessage="1" showErrorMessage="1" sqref="C74" xr:uid="{00000000-0002-0000-0000-00000C000000}">
      <formula1>"ALPHA FXM SERIES,TRIPPLITE,'"</formula1>
    </dataValidation>
    <dataValidation type="list" allowBlank="1" showInputMessage="1" showErrorMessage="1" sqref="B74" xr:uid="{00000000-0002-0000-0000-00000D000000}">
      <formula1>"UPS,'"</formula1>
    </dataValidation>
    <dataValidation type="list" allowBlank="1" showInputMessage="1" showErrorMessage="1" sqref="B75" xr:uid="{00000000-0002-0000-0000-00000E000000}">
      <formula1>"MINI DC I/O 1,'"</formula1>
    </dataValidation>
    <dataValidation type="list" allowBlank="1" showInputMessage="1" showErrorMessage="1" sqref="B76:C76" xr:uid="{00000000-0002-0000-0000-00000F000000}">
      <formula1>"MINI DC I/O 2,'"</formula1>
    </dataValidation>
    <dataValidation type="list" allowBlank="1" showInputMessage="1" showErrorMessage="1" sqref="B77:C77" xr:uid="{00000000-0002-0000-0000-000010000000}">
      <formula1>"MINI DC I/O 3,'"</formula1>
    </dataValidation>
    <dataValidation type="list" allowBlank="1" showInputMessage="1" showErrorMessage="1" sqref="B78:C78" xr:uid="{00000000-0002-0000-0000-000011000000}">
      <formula1>"MINI DC I/O 4,'"</formula1>
    </dataValidation>
    <dataValidation type="list" allowBlank="1" showInputMessage="1" showErrorMessage="1" sqref="B79:C79" xr:uid="{00000000-0002-0000-0000-000012000000}">
      <formula1>"MINI DC I/O 5,'"</formula1>
    </dataValidation>
    <dataValidation type="list" allowBlank="1" showInputMessage="1" showErrorMessage="1" sqref="B80:C80" xr:uid="{00000000-0002-0000-0000-000013000000}">
      <formula1>"MINI DC I/O 6,'"</formula1>
    </dataValidation>
    <dataValidation type="list" errorStyle="warning" allowBlank="1" showInputMessage="1" showErrorMessage="1" sqref="D34 D69" xr:uid="{00000000-0002-0000-0000-000014000000}">
      <formula1>"YES 1,YES 2"</formula1>
    </dataValidation>
    <dataValidation type="list" errorStyle="warning" allowBlank="1" showInputMessage="1" showErrorMessage="1" sqref="D28 D63" xr:uid="{00000000-0002-0000-0000-000015000000}">
      <formula1>"LOW TEMP (LT), MEDIUM TEMP (MT), HIGH TEMP (HT)"</formula1>
    </dataValidation>
    <dataValidation type="list" errorStyle="warning" allowBlank="1" showInputMessage="1" showErrorMessage="1" sqref="D35 D70:D71" xr:uid="{00000000-0002-0000-0000-000016000000}">
      <formula1>"PS REDUNDANCY BOARD, ELTEK POWER ON GROUND"</formula1>
    </dataValidation>
    <dataValidation type="list" errorStyle="warning" allowBlank="1" showInputMessage="1" showErrorMessage="1" sqref="D14:F14 D49:F49" xr:uid="{D79EB9E3-9B58-4EB7-9260-9397AF14750A}">
      <formula1>"ROWS,BAYS"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>BENT 23N
SCC #07</Notes1>
    <OrderProject_x0020_ID xmlns="2cc016c5-161d-4d6b-a532-6cf687f4a3ab">C28717</OrderProject_x0020_ID>
    <Rev xmlns="2cc016c5-161d-4d6b-a532-6cf687f4a3ab">00</Rev>
    <DocNumber xmlns="2cc016c5-161d-4d6b-a532-6cf687f4a3ab">DD4736944</DocNumber>
    <_dlc_DocId xmlns="b479dd50-8d7e-4b78-9fb1-00cf65781f6b">75D2Y5VYC55K-1220653723-33995</_dlc_DocId>
    <_dlc_DocIdUrl xmlns="b479dd50-8d7e-4b78-9fb1-00cf65781f6b">
      <Url>https://daktronics.sharepoint.com/sites/docs-engineering/_layouts/15/DocIdRedir.aspx?ID=75D2Y5VYC55K-1220653723-33995</Url>
      <Description>75D2Y5VYC55K-1220653723-33995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F35B8B-4179-45A7-94B0-76E5A93E253B}"/>
</file>

<file path=customXml/itemProps2.xml><?xml version="1.0" encoding="utf-8"?>
<ds:datastoreItem xmlns:ds="http://schemas.openxmlformats.org/officeDocument/2006/customXml" ds:itemID="{3AA1CE68-8428-4EA5-9A6B-49E32A814C26}"/>
</file>

<file path=customXml/itemProps3.xml><?xml version="1.0" encoding="utf-8"?>
<ds:datastoreItem xmlns:ds="http://schemas.openxmlformats.org/officeDocument/2006/customXml" ds:itemID="{CA7DDC22-9EC2-47BD-9EA8-173A88952488}"/>
</file>

<file path=customXml/itemProps4.xml><?xml version="1.0" encoding="utf-8"?>
<ds:datastoreItem xmlns:ds="http://schemas.openxmlformats.org/officeDocument/2006/customXml" ds:itemID="{EFD46563-487B-4393-BD87-0F4D934844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C28717 Delta Terminal, LGA Airport, Site Config, SCC #07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2025-05-20T14:34:32Z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055a6303-8379-4471-aa31-208bc110b9fd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