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2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9" documentId="13_ncr:1_{688ACDAF-66ED-4A45-AD61-18D865F213ED}" xr6:coauthVersionLast="47" xr6:coauthVersionMax="47" xr10:uidLastSave="{D192B798-53B1-432D-90D0-39002A7D3485}"/>
  <bookViews>
    <workbookView xWindow="5430" yWindow="1815" windowWidth="21600" windowHeight="12480" xr2:uid="{00000000-000D-0000-FFFF-FFFF00000000}"/>
  </bookViews>
  <sheets>
    <sheet name="Sheet1" sheetId="1" r:id="rId1"/>
  </sheets>
  <calcPr calcId="191028" iterate="1" iterateCount="5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3" i="1" l="1"/>
  <c r="F92" i="1"/>
  <c r="F91" i="1"/>
  <c r="F90" i="1"/>
  <c r="F89" i="1"/>
  <c r="F88" i="1"/>
  <c r="E88" i="1"/>
  <c r="D88" i="1"/>
  <c r="D60" i="1"/>
  <c r="D9" i="1" l="1"/>
  <c r="F38" i="1" l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PLR's in one sign.</t>
        </r>
      </text>
    </comment>
    <comment ref="G55" authorId="0" shapeId="0" xr:uid="{EE7945C7-A54A-4771-BEE2-47778D24142E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64" authorId="0" shapeId="0" xr:uid="{A647F58F-3BEA-4468-B126-3FC6F22AD414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PLR's in one sign.</t>
        </r>
      </text>
    </comment>
  </commentList>
</comments>
</file>

<file path=xl/sharedStrings.xml><?xml version="1.0" encoding="utf-8"?>
<sst xmlns="http://schemas.openxmlformats.org/spreadsheetml/2006/main" count="355" uniqueCount="156">
  <si>
    <t>DD4688429</t>
  </si>
  <si>
    <t>C28717 DELTA TERMINAL, LGA AIRPORT, Site Config, VF-2360-64X128-20-RGB @3</t>
  </si>
  <si>
    <t>Rev 00</t>
  </si>
  <si>
    <t>SYSTEM CONFIGURATION
VF-2360-64X128-20-RGB @3</t>
  </si>
  <si>
    <t>CONFIGURATION                                        FOR DISPLAY TYPE</t>
  </si>
  <si>
    <t>OPTION</t>
  </si>
  <si>
    <t>VALUE</t>
  </si>
  <si>
    <t>MODEL</t>
  </si>
  <si>
    <t>VF</t>
  </si>
  <si>
    <t>VFC 1
1, 2, &amp; 3</t>
  </si>
  <si>
    <t>ACCESS</t>
  </si>
  <si>
    <t>REAR</t>
  </si>
  <si>
    <t>MODULE</t>
  </si>
  <si>
    <t>MODULE TYPE</t>
  </si>
  <si>
    <t>FULL COLOR</t>
  </si>
  <si>
    <t>MODULE POWER TYPE</t>
  </si>
  <si>
    <t>ProLink5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</si>
  <si>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</si>
  <si>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</si>
  <si>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</si>
  <si>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</si>
  <si>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</si>
  <si>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</si>
  <si>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</si>
  <si>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</si>
  <si>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</si>
  <si>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</si>
  <si>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</t>
  </si>
  <si>
    <t>ADDRESS</t>
  </si>
  <si>
    <t>LOCATION</t>
  </si>
  <si>
    <t>ADD LIGHT SENSORS (LUX)</t>
  </si>
  <si>
    <t>MULTI-DIRECTIONAL (MDLS)</t>
  </si>
  <si>
    <t>DEFAULT</t>
  </si>
  <si>
    <t>ON DISPLAY INTERFACE</t>
  </si>
  <si>
    <t>ADD TEMP SENSORS</t>
  </si>
  <si>
    <t>EXTERNAL</t>
  </si>
  <si>
    <t>HAS HUMIDITY SENSORS</t>
  </si>
  <si>
    <t>NO</t>
  </si>
  <si>
    <t>HAS ISOLATION BOARDS</t>
  </si>
  <si>
    <t>--</t>
  </si>
  <si>
    <t>HAS DCIO</t>
  </si>
  <si>
    <t>YES</t>
  </si>
  <si>
    <t>VCB II RETRO</t>
  </si>
  <si>
    <t>HAS DOOR SENSORS (SIGN)</t>
  </si>
  <si>
    <t>YES 1</t>
  </si>
  <si>
    <t>NOT CONNECTED TO MODULE</t>
  </si>
  <si>
    <t>HAS AIRFLOW SENSORS</t>
  </si>
  <si>
    <t>HAS RPM SENSORS</t>
  </si>
  <si>
    <t>SPECIFY TEMPERATURE ZONE</t>
  </si>
  <si>
    <t>MEDIUM TEMP (MT)</t>
  </si>
  <si>
    <t>ADD CABINET HEATERS</t>
  </si>
  <si>
    <t>ADD DEFOG HEATERS</t>
  </si>
  <si>
    <t>FACE FANS</t>
  </si>
  <si>
    <t>ADD VENT FANS</t>
  </si>
  <si>
    <t>HAS BEACONS</t>
  </si>
  <si>
    <t>HAS SURGE SUPPRESSORS</t>
  </si>
  <si>
    <t>CHOOSE POWER SYSTEM</t>
  </si>
  <si>
    <t>PS REDUNDANCY BOARD</t>
  </si>
  <si>
    <t>ADVANCED PERIPHERAL SETUP</t>
  </si>
  <si>
    <t>DOOR SWITCH 2 (TC)</t>
  </si>
  <si>
    <t>UPS</t>
  </si>
  <si>
    <t>ALPHA FXM SERIES</t>
  </si>
  <si>
    <t>CONTROL EQUIPMENT</t>
  </si>
  <si>
    <t>SERIAL</t>
  </si>
  <si>
    <t/>
  </si>
  <si>
    <t>CUSTOM OPTIONS</t>
  </si>
  <si>
    <t>VFC 1</t>
  </si>
  <si>
    <t>SYSTEM BACKUP FILES</t>
  </si>
  <si>
    <t>DD4736170</t>
  </si>
  <si>
    <t>TRANSLATION TABLE</t>
  </si>
  <si>
    <t>N/A</t>
  </si>
  <si>
    <t>CUSTOM MESSAGE INSTALLER</t>
  </si>
  <si>
    <t>ER-4863163</t>
  </si>
  <si>
    <t>C28717 DELTA TERMINAL, LGA AIRPORT, Site Config, VF-2360-160X200-16-RGB</t>
  </si>
  <si>
    <t>SYSTEM CONFIGURATION
VF-2360-160X200-16-RGB @3</t>
  </si>
  <si>
    <t>VFC 2
1, 2, &amp; 3</t>
  </si>
  <si>
    <t>20X20</t>
  </si>
  <si>
    <t>YES 2</t>
  </si>
  <si>
    <t>ADVANCED SETUP</t>
  </si>
  <si>
    <t>DD4737832</t>
  </si>
  <si>
    <t>Reference Drawings</t>
  </si>
  <si>
    <t>VF-2360-64x128 Drawings:</t>
  </si>
  <si>
    <t>Fiber Routing, PLR and AC Power Entrance, VF-23XX</t>
  </si>
  <si>
    <t>DWG-3612835</t>
  </si>
  <si>
    <t>SATA Routing, PLR and Power Entrance Locations</t>
  </si>
  <si>
    <t>DWG-3612838</t>
  </si>
  <si>
    <t>Schematic, Signal, CAN Network, VF-23XX</t>
  </si>
  <si>
    <t>DWG-3887885</t>
  </si>
  <si>
    <t>Schematic, PSRB, 4 High, 2 Full and 1 Partial Bay and Fan</t>
  </si>
  <si>
    <t>DWG-3912801</t>
  </si>
  <si>
    <t>Final Assembly Details, VF-23**</t>
  </si>
  <si>
    <t>DWG-4611891</t>
  </si>
  <si>
    <t>Shop Drawing, VF-23**-64x128-20-RGB, 4x8 Modules</t>
  </si>
  <si>
    <t>DWG-4613474</t>
  </si>
  <si>
    <t>Site Riser, 6 VF-2360 Signs, 1 TC, 120/240 VAC, Multi-Sign Control, SCC 4</t>
  </si>
  <si>
    <t>DWG-4639209</t>
  </si>
  <si>
    <t>Site Riser, 6 VF-2360 Signs, 1 TC, 120/240 VAC, Multi-Sign Control</t>
  </si>
  <si>
    <t>DWG-4639586</t>
  </si>
  <si>
    <t>Site Riser, 8 VF-2360 Signs, 1 TC, 120/240 VAC, Multi-Sign Control</t>
  </si>
  <si>
    <t>DWG-4640008</t>
  </si>
  <si>
    <t>Site Riser, 6 VF-2360 Signs, 1 TC, 120/240 VAC, Multi-Sign Control, SCC 5</t>
  </si>
  <si>
    <t>DWG-4640209</t>
  </si>
  <si>
    <t>Component Layout, Single Section, Front View, 4x8</t>
  </si>
  <si>
    <t>DWG-4688875</t>
  </si>
  <si>
    <t>Component Layout, Single Section, Rear View, 4x8</t>
  </si>
  <si>
    <t>DWG-4688896</t>
  </si>
  <si>
    <t>Schematic, Signal, I/O Board, 3 Fans, Door Detection</t>
  </si>
  <si>
    <t>DWG-4688948</t>
  </si>
  <si>
    <t>Borders, VF-23**, 4x8, Small Matrix</t>
  </si>
  <si>
    <t>DWG-4694386</t>
  </si>
  <si>
    <t>VF-2360-160x200-16-RGB Drawings:</t>
  </si>
  <si>
    <t>Schematic, PSRB, 4 High, 1 Partial Bay</t>
  </si>
  <si>
    <t>DWG-3912816</t>
  </si>
  <si>
    <t>Shop Drawing, VF-23**-160x200-16-RGB, 8x10 Modules</t>
  </si>
  <si>
    <t>DWG-4613477</t>
  </si>
  <si>
    <t>Site Riser, 6 VF-2360 Signs, 1 Traffic Cabinet, 120/240, Multi-Sign SCC06</t>
  </si>
  <si>
    <t>Site Riser, 6 VF-2360 Signs, 1 Traffic Cabinet, 120/240, Multi-Sign, SCC08</t>
  </si>
  <si>
    <t>Site Riser, 8 VF-2360 Signs, 1 Traffic Cabinet, 120/240, Multi-Sign SCC06</t>
  </si>
  <si>
    <t>Site Riser, 6 VF-2360 Signs, 1 Traffic Cabinet, 120/240, Multi-Sign SCC05</t>
  </si>
  <si>
    <t>Component Layout, Section 101, 4x10, Front and Rear</t>
  </si>
  <si>
    <t>DWG-4718733</t>
  </si>
  <si>
    <t>Schematic, I/O Board, 4 Fans, Door Detection, 2 Surge, Section 101</t>
  </si>
  <si>
    <t>DWG-4719079</t>
  </si>
  <si>
    <t>Component Layout, Section 201, 4x10, Front and Rear</t>
  </si>
  <si>
    <t>DWG-4720082</t>
  </si>
  <si>
    <t>Schematic, I/O Board, 4 Fans, Door Detection, Section 201</t>
  </si>
  <si>
    <t>DWG-4720086</t>
  </si>
  <si>
    <t>Borders, Sectional, VF-23**, 8x10, Curved</t>
  </si>
  <si>
    <t>DWG-4721381</t>
  </si>
  <si>
    <t>Site Riser, 3 VF-2360 Signs, 1 Traffic Cabinet, 120/240, 1:1, SCC07</t>
  </si>
  <si>
    <t>DWG-4721972</t>
  </si>
  <si>
    <t>Common TC Drawings:</t>
  </si>
  <si>
    <t>Signal Schematic, Traffic Cabinet, VFC, Door Open Detection, 4 Doors</t>
  </si>
  <si>
    <t>DWG-3057276</t>
  </si>
  <si>
    <t>Schematic, 332D Traffic Cabinet, Door Switch and Light, 4 Doors</t>
  </si>
  <si>
    <t>DWG-3160815</t>
  </si>
  <si>
    <t>Schematic, UPS, Battery Interconnect, 1 String, Outlet, Controller UPS</t>
  </si>
  <si>
    <t>DWG-4728325</t>
  </si>
  <si>
    <t>SCC04, SCC05 and SCC06 Traffic Cabinet Drawings:</t>
  </si>
  <si>
    <t>Shop Drawing, TC, 332D, Aluminum, Base, CUPS, 2 VFCs, 6 Pull-Out Drawers</t>
  </si>
  <si>
    <t>DWG-4641654</t>
  </si>
  <si>
    <t>Final Assembly, TC, 332D, Ground Mount, Aluminum, CUPS, 2 VFCs</t>
  </si>
  <si>
    <t>DWG-4721991</t>
  </si>
  <si>
    <t>Schematic, Traffic Cabinet, 120 VAC, 2 Fans, Controller UPS</t>
  </si>
  <si>
    <t>DWG-4728666</t>
  </si>
  <si>
    <t>SCC08 Traffic Cabinet Drawings:</t>
  </si>
  <si>
    <t>DWG-4728699</t>
  </si>
  <si>
    <t>SCC02 Traffic Cabinet Drawings:</t>
  </si>
  <si>
    <t>Shop Drawing, TC, 332D, Aluminum, Base, CUPS, 1 VFC, 6 Pull-Out Drawers</t>
  </si>
  <si>
    <t>DWG-4641668</t>
  </si>
  <si>
    <t>Final Assembly, TC, 332D, Ground Mount, Aluminum, CUPS, 1 VFC</t>
  </si>
  <si>
    <t>DWG-4722272</t>
  </si>
  <si>
    <t>DWG-4728254</t>
  </si>
  <si>
    <t>SCC07 Traffic Cabinet Drawings:</t>
  </si>
  <si>
    <t>DWG-4728256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</si>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</sst>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24" xfId="0" quotePrefix="1" applyBorder="1" applyAlignment="1">
      <alignment horizontal="left"/>
    </xf>
    <xf numFmtId="0" fontId="0" fillId="0" borderId="24" xfId="0" quotePrefix="1" applyBorder="1"/>
    <xf numFmtId="0" fontId="0" fillId="0" borderId="28" xfId="0" quotePrefix="1" applyBorder="1"/>
    <xf numFmtId="0" fontId="0" fillId="0" borderId="29" xfId="0" quotePrefix="1" applyBorder="1"/>
    <xf numFmtId="0" fontId="0" fillId="0" borderId="15" xfId="0" quotePrefix="1" applyBorder="1"/>
    <xf numFmtId="0" fontId="0" fillId="0" borderId="24" xfId="0" applyBorder="1"/>
    <xf numFmtId="0" fontId="0" fillId="0" borderId="29" xfId="0" applyBorder="1"/>
    <xf numFmtId="0" fontId="0" fillId="0" borderId="24" xfId="0" applyBorder="1" applyAlignment="1">
      <alignment horizontal="left"/>
    </xf>
    <xf numFmtId="0" fontId="0" fillId="0" borderId="23" xfId="0" applyBorder="1"/>
    <xf numFmtId="0" fontId="0" fillId="0" borderId="22" xfId="0" applyBorder="1"/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25" xfId="0" quotePrefix="1" applyBorder="1"/>
    <xf numFmtId="0" fontId="0" fillId="0" borderId="11" xfId="0" quotePrefix="1" applyBorder="1" applyAlignment="1">
      <alignment horizontal="left"/>
    </xf>
    <xf numFmtId="0" fontId="0" fillId="0" borderId="0" xfId="0" applyAlignment="1">
      <alignment horizontal="left"/>
    </xf>
    <xf numFmtId="0" fontId="3" fillId="0" borderId="4" xfId="0" applyFont="1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24" xfId="0" applyBorder="1" applyAlignment="1">
      <alignment horizontal="left"/>
    </xf>
    <xf numFmtId="0" fontId="0" fillId="0" borderId="29" xfId="0" applyBorder="1" applyAlignment="1">
      <alignment horizontal="left" vertical="center"/>
    </xf>
    <xf numFmtId="0" fontId="0" fillId="0" borderId="24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7" xfId="0" applyBorder="1" applyAlignment="1">
      <alignment horizontal="center"/>
    </xf>
    <xf numFmtId="0" fontId="3" fillId="0" borderId="16" xfId="0" applyFont="1" applyBorder="1" applyAlignment="1">
      <alignment horizontal="center" wrapText="1"/>
    </xf>
    <xf numFmtId="0" fontId="3" fillId="0" borderId="17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160"/>
  <sheetViews>
    <sheetView tabSelected="1" topLeftCell="A34" zoomScale="85" zoomScaleNormal="85" workbookViewId="0">
      <selection activeCell="B52" sqref="B52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5.42578125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>
      <c r="B1" t="s">
        <v>0</v>
      </c>
      <c r="D1" s="70" t="s">
        <v>1</v>
      </c>
      <c r="E1" s="70"/>
      <c r="F1" s="70"/>
      <c r="G1" t="s">
        <v>2</v>
      </c>
    </row>
    <row r="2" spans="2:7" ht="31.5" customHeight="1">
      <c r="B2" s="71" t="s">
        <v>3</v>
      </c>
      <c r="C2" s="72"/>
      <c r="D2" s="72"/>
      <c r="E2" s="72"/>
      <c r="F2" s="73"/>
      <c r="G2" s="74" t="s">
        <v>4</v>
      </c>
    </row>
    <row r="3" spans="2:7" ht="15.75" thickBot="1">
      <c r="B3" s="76" t="s">
        <v>5</v>
      </c>
      <c r="C3" s="77"/>
      <c r="D3" s="78" t="s">
        <v>6</v>
      </c>
      <c r="E3" s="77"/>
      <c r="F3" s="79"/>
      <c r="G3" s="75"/>
    </row>
    <row r="4" spans="2:7">
      <c r="B4" s="21" t="s">
        <v>7</v>
      </c>
      <c r="C4" s="20"/>
      <c r="D4" s="66" t="s">
        <v>8</v>
      </c>
      <c r="E4" s="66"/>
      <c r="F4" s="66"/>
      <c r="G4" s="38" t="s">
        <v>9</v>
      </c>
    </row>
    <row r="5" spans="2:7">
      <c r="B5" s="21" t="s">
        <v>10</v>
      </c>
      <c r="C5" s="20"/>
      <c r="D5" s="66" t="s">
        <v>11</v>
      </c>
      <c r="E5" s="66"/>
      <c r="F5" s="66"/>
      <c r="G5" s="39"/>
    </row>
    <row r="6" spans="2:7">
      <c r="B6" s="67" t="s">
        <v>12</v>
      </c>
      <c r="C6" s="20" t="s">
        <v>13</v>
      </c>
      <c r="D6" s="66" t="s">
        <v>14</v>
      </c>
      <c r="E6" s="66"/>
      <c r="F6" s="66"/>
      <c r="G6" s="39"/>
    </row>
    <row r="7" spans="2:7">
      <c r="B7" s="67"/>
      <c r="C7" s="20" t="s">
        <v>15</v>
      </c>
      <c r="D7" s="66" t="s">
        <v>16</v>
      </c>
      <c r="E7" s="66"/>
      <c r="F7" s="66"/>
      <c r="G7" s="39"/>
    </row>
    <row r="8" spans="2:7">
      <c r="B8" s="67"/>
      <c r="C8" s="20" t="s">
        <v>17</v>
      </c>
      <c r="D8" s="66" t="s">
        <v>18</v>
      </c>
      <c r="E8" s="66"/>
      <c r="F8" s="66"/>
      <c r="G8" s="39"/>
    </row>
    <row r="9" spans="2:7">
      <c r="B9" s="67"/>
      <c r="C9" s="20" t="s">
        <v>19</v>
      </c>
      <c r="D9" s="68">
        <f>IF(D8="16x16",20,IF(D8="20x20",16,IF(D8="25x25",13,"FALSE")))</f>
        <v>20</v>
      </c>
      <c r="E9" s="68"/>
      <c r="F9" s="68"/>
      <c r="G9" s="39"/>
    </row>
    <row r="10" spans="2:7">
      <c r="B10" s="69" t="s">
        <v>20</v>
      </c>
      <c r="C10" s="66"/>
      <c r="D10" s="68">
        <v>64</v>
      </c>
      <c r="E10" s="68"/>
      <c r="F10" s="68"/>
      <c r="G10" s="39"/>
    </row>
    <row r="11" spans="2:7">
      <c r="B11" s="69" t="s">
        <v>21</v>
      </c>
      <c r="C11" s="66"/>
      <c r="D11" s="68">
        <v>128</v>
      </c>
      <c r="E11" s="68"/>
      <c r="F11" s="68"/>
      <c r="G11" s="39"/>
    </row>
    <row r="12" spans="2:7">
      <c r="B12" s="69" t="s">
        <v>22</v>
      </c>
      <c r="C12" s="66"/>
      <c r="D12" s="66" t="s">
        <v>23</v>
      </c>
      <c r="E12" s="66"/>
      <c r="F12" s="66"/>
      <c r="G12" s="39"/>
    </row>
    <row r="13" spans="2:7" ht="15.75" thickBot="1">
      <c r="B13" s="54" t="s">
        <v>24</v>
      </c>
      <c r="C13" s="55"/>
      <c r="D13" s="56">
        <v>1</v>
      </c>
      <c r="E13" s="56"/>
      <c r="F13" s="56"/>
      <c r="G13" s="39"/>
    </row>
    <row r="14" spans="2:7" ht="15.75" thickBot="1">
      <c r="B14" s="54" t="s">
        <v>25</v>
      </c>
      <c r="C14" s="55"/>
      <c r="D14" s="56" t="s">
        <v>26</v>
      </c>
      <c r="E14" s="56"/>
      <c r="F14" s="56"/>
      <c r="G14" s="40"/>
    </row>
    <row r="15" spans="2:7" ht="15.75" thickBot="1"/>
    <row r="16" spans="2:7">
      <c r="B16" s="80" t="s">
        <v>27</v>
      </c>
      <c r="C16" s="72"/>
      <c r="D16" s="72"/>
      <c r="E16" s="72"/>
      <c r="F16" s="73"/>
      <c r="G16" s="57" t="s">
        <v>9</v>
      </c>
    </row>
    <row r="17" spans="2:7">
      <c r="B17" s="60" t="s">
        <v>5</v>
      </c>
      <c r="C17" s="61"/>
      <c r="D17" s="14" t="s">
        <v>6</v>
      </c>
      <c r="E17" s="14" t="s">
        <v>28</v>
      </c>
      <c r="F17" s="14" t="s">
        <v>29</v>
      </c>
      <c r="G17" s="58"/>
    </row>
    <row r="18" spans="2:7">
      <c r="B18" s="24" t="s">
        <v>30</v>
      </c>
      <c r="C18" s="23"/>
      <c r="D18" s="20" t="s">
        <v>31</v>
      </c>
      <c r="E18" s="20" t="s">
        <v>32</v>
      </c>
      <c r="F18" s="20" t="s">
        <v>33</v>
      </c>
      <c r="G18" s="58"/>
    </row>
    <row r="19" spans="2:7">
      <c r="B19" s="62" t="s">
        <v>34</v>
      </c>
      <c r="C19" s="63"/>
      <c r="D19" s="20" t="s">
        <v>35</v>
      </c>
      <c r="E19" s="20" t="s">
        <v>32</v>
      </c>
      <c r="F19" s="20" t="s">
        <v>33</v>
      </c>
      <c r="G19" s="58"/>
    </row>
    <row r="20" spans="2:7">
      <c r="B20" s="64"/>
      <c r="C20" s="65"/>
      <c r="D20" s="20" t="s">
        <v>12</v>
      </c>
      <c r="E20" s="20" t="s">
        <v>32</v>
      </c>
      <c r="F20" s="20" t="s">
        <v>33</v>
      </c>
      <c r="G20" s="58"/>
    </row>
    <row r="21" spans="2:7">
      <c r="B21" s="24" t="s">
        <v>36</v>
      </c>
      <c r="C21" s="23"/>
      <c r="D21" s="20" t="s">
        <v>37</v>
      </c>
      <c r="E21" s="20" t="s">
        <v>32</v>
      </c>
      <c r="F21" s="20" t="s">
        <v>33</v>
      </c>
      <c r="G21" s="58"/>
    </row>
    <row r="22" spans="2:7">
      <c r="B22" s="24" t="s">
        <v>38</v>
      </c>
      <c r="C22" s="23"/>
      <c r="D22" s="15" t="s">
        <v>37</v>
      </c>
      <c r="E22" s="15" t="s">
        <v>39</v>
      </c>
      <c r="F22" s="20" t="s">
        <v>33</v>
      </c>
      <c r="G22" s="58"/>
    </row>
    <row r="23" spans="2:7">
      <c r="B23" s="24" t="s">
        <v>40</v>
      </c>
      <c r="C23" s="23"/>
      <c r="D23" s="15" t="s">
        <v>41</v>
      </c>
      <c r="E23" s="15" t="s">
        <v>39</v>
      </c>
      <c r="F23" s="16" t="s">
        <v>39</v>
      </c>
      <c r="G23" s="58"/>
    </row>
    <row r="24" spans="2:7">
      <c r="B24" s="24" t="s">
        <v>42</v>
      </c>
      <c r="C24" s="23"/>
      <c r="D24" s="15" t="s">
        <v>37</v>
      </c>
      <c r="E24" s="15" t="s">
        <v>39</v>
      </c>
      <c r="F24" s="16" t="s">
        <v>39</v>
      </c>
      <c r="G24" s="58"/>
    </row>
    <row r="25" spans="2:7">
      <c r="B25" s="24" t="s">
        <v>43</v>
      </c>
      <c r="C25" s="23"/>
      <c r="D25" s="15" t="s">
        <v>44</v>
      </c>
      <c r="E25" s="15" t="s">
        <v>39</v>
      </c>
      <c r="F25" s="16" t="s">
        <v>45</v>
      </c>
      <c r="G25" s="58"/>
    </row>
    <row r="26" spans="2:7">
      <c r="B26" s="24" t="s">
        <v>46</v>
      </c>
      <c r="C26" s="23"/>
      <c r="D26" s="15" t="s">
        <v>37</v>
      </c>
      <c r="E26" s="15" t="s">
        <v>39</v>
      </c>
      <c r="F26" s="16" t="s">
        <v>39</v>
      </c>
      <c r="G26" s="58"/>
    </row>
    <row r="27" spans="2:7">
      <c r="B27" s="24" t="s">
        <v>47</v>
      </c>
      <c r="C27" s="23"/>
      <c r="D27" s="22" t="s">
        <v>41</v>
      </c>
      <c r="E27" s="15" t="s">
        <v>39</v>
      </c>
      <c r="F27" s="16" t="s">
        <v>39</v>
      </c>
      <c r="G27" s="58"/>
    </row>
    <row r="28" spans="2:7">
      <c r="B28" s="24" t="s">
        <v>48</v>
      </c>
      <c r="C28" s="23"/>
      <c r="D28" s="22" t="s">
        <v>49</v>
      </c>
      <c r="E28" s="15"/>
      <c r="F28" s="16"/>
      <c r="G28" s="58"/>
    </row>
    <row r="29" spans="2:7">
      <c r="B29" s="24" t="s">
        <v>50</v>
      </c>
      <c r="C29" s="23"/>
      <c r="D29" s="22" t="s">
        <v>37</v>
      </c>
      <c r="E29" s="15" t="s">
        <v>39</v>
      </c>
      <c r="F29" s="16" t="s">
        <v>39</v>
      </c>
      <c r="G29" s="58"/>
    </row>
    <row r="30" spans="2:7">
      <c r="B30" s="24" t="s">
        <v>51</v>
      </c>
      <c r="C30" s="23"/>
      <c r="D30" s="22" t="s">
        <v>37</v>
      </c>
      <c r="E30" s="15" t="s">
        <v>39</v>
      </c>
      <c r="F30" s="16" t="s">
        <v>39</v>
      </c>
      <c r="G30" s="58"/>
    </row>
    <row r="31" spans="2:7">
      <c r="B31" s="25" t="s">
        <v>52</v>
      </c>
      <c r="C31" s="26"/>
      <c r="D31" s="22" t="s">
        <v>37</v>
      </c>
      <c r="E31" s="15" t="s">
        <v>39</v>
      </c>
      <c r="F31" s="16" t="s">
        <v>39</v>
      </c>
      <c r="G31" s="58"/>
    </row>
    <row r="32" spans="2:7">
      <c r="B32" s="24" t="s">
        <v>53</v>
      </c>
      <c r="C32" s="23"/>
      <c r="D32" s="22" t="s">
        <v>41</v>
      </c>
      <c r="E32" s="15" t="s">
        <v>39</v>
      </c>
      <c r="F32" s="16" t="s">
        <v>39</v>
      </c>
      <c r="G32" s="58"/>
    </row>
    <row r="33" spans="2:7">
      <c r="B33" s="24" t="s">
        <v>54</v>
      </c>
      <c r="C33" s="23"/>
      <c r="D33" s="15" t="s">
        <v>37</v>
      </c>
      <c r="E33" s="15" t="s">
        <v>39</v>
      </c>
      <c r="F33" s="16" t="s">
        <v>39</v>
      </c>
      <c r="G33" s="58"/>
    </row>
    <row r="34" spans="2:7">
      <c r="B34" s="24" t="s">
        <v>55</v>
      </c>
      <c r="C34" s="32"/>
      <c r="D34" s="15" t="s">
        <v>44</v>
      </c>
      <c r="E34" s="29" t="s">
        <v>39</v>
      </c>
      <c r="F34" s="30" t="s">
        <v>39</v>
      </c>
      <c r="G34" s="58"/>
    </row>
    <row r="35" spans="2:7" ht="15.75" thickBot="1">
      <c r="B35" s="5" t="s">
        <v>56</v>
      </c>
      <c r="C35" s="28"/>
      <c r="D35" s="13" t="s">
        <v>57</v>
      </c>
      <c r="E35" s="27" t="s">
        <v>39</v>
      </c>
      <c r="F35" s="31" t="s">
        <v>39</v>
      </c>
      <c r="G35" s="59"/>
    </row>
    <row r="36" spans="2:7">
      <c r="B36" s="80" t="s">
        <v>58</v>
      </c>
      <c r="C36" s="72"/>
      <c r="D36" s="72"/>
      <c r="E36" s="72"/>
      <c r="F36" s="73"/>
      <c r="G36" s="38" t="s">
        <v>9</v>
      </c>
    </row>
    <row r="37" spans="2:7">
      <c r="B37" s="41" t="s">
        <v>59</v>
      </c>
      <c r="C37" s="42"/>
      <c r="D37" s="15">
        <f>IF(B37="DOOR SWITCH 2 (TC)",1,"N/A")</f>
        <v>1</v>
      </c>
      <c r="E37" s="15">
        <f>IF(B37="DOOR SWITCH 2 (TC)",1,"N/A")</f>
        <v>1</v>
      </c>
      <c r="F37" s="16" t="str">
        <f>IF(B37="DOOR SWITCH 2 (TC)","VIP 1","N/A")</f>
        <v>VIP 1</v>
      </c>
      <c r="G37" s="39"/>
    </row>
    <row r="38" spans="2:7">
      <c r="B38" s="18" t="s">
        <v>60</v>
      </c>
      <c r="C38" s="17" t="s">
        <v>61</v>
      </c>
      <c r="D38" s="15" t="s">
        <v>62</v>
      </c>
      <c r="E38" s="15" t="s">
        <v>63</v>
      </c>
      <c r="F38" s="16" t="str">
        <f>IF(B38="UPS","AUXILARY","N/A")</f>
        <v>AUXILARY</v>
      </c>
      <c r="G38" s="39"/>
    </row>
    <row r="39" spans="2:7" hidden="1">
      <c r="B39" s="43"/>
      <c r="C39" s="44"/>
      <c r="D39" s="15" t="s">
        <v>39</v>
      </c>
      <c r="E39" s="15" t="s">
        <v>39</v>
      </c>
      <c r="F39" s="16" t="str">
        <f>IF(B39="MINI DC I/O 1","ON DISPLAY INTERFACE","N/A")</f>
        <v>N/A</v>
      </c>
      <c r="G39" s="39"/>
    </row>
    <row r="40" spans="2:7" hidden="1">
      <c r="B40" s="43"/>
      <c r="C40" s="44"/>
      <c r="D40" s="15" t="s">
        <v>39</v>
      </c>
      <c r="E40" s="15" t="s">
        <v>39</v>
      </c>
      <c r="F40" s="16" t="str">
        <f>IF(B40="MINI DC I/O 2","ON DISPLAY INTERFACE","N/A")</f>
        <v>N/A</v>
      </c>
      <c r="G40" s="39"/>
    </row>
    <row r="41" spans="2:7" hidden="1">
      <c r="B41" s="43"/>
      <c r="C41" s="44"/>
      <c r="D41" s="15" t="s">
        <v>39</v>
      </c>
      <c r="E41" s="15" t="s">
        <v>39</v>
      </c>
      <c r="F41" s="16" t="str">
        <f>IF(B41="MINI DC I/O 3","ON DISPLAY INTERFACE","N/A")</f>
        <v>N/A</v>
      </c>
      <c r="G41" s="39"/>
    </row>
    <row r="42" spans="2:7" hidden="1">
      <c r="B42" s="43" t="s">
        <v>64</v>
      </c>
      <c r="C42" s="44"/>
      <c r="D42" s="15" t="s">
        <v>39</v>
      </c>
      <c r="E42" s="15" t="s">
        <v>39</v>
      </c>
      <c r="F42" s="16" t="str">
        <f>IF(B42="MINI DC I/O 4","ON DISPLAY INTERFACE","N/A")</f>
        <v>N/A</v>
      </c>
      <c r="G42" s="39"/>
    </row>
    <row r="43" spans="2:7" hidden="1">
      <c r="B43" s="43" t="s">
        <v>64</v>
      </c>
      <c r="C43" s="44"/>
      <c r="D43" s="15" t="s">
        <v>39</v>
      </c>
      <c r="E43" s="15" t="s">
        <v>39</v>
      </c>
      <c r="F43" s="16" t="str">
        <f>IF(B43="MINI DC I/O 5","ON DISPLAY INTERFACE","N/A")</f>
        <v>N/A</v>
      </c>
      <c r="G43" s="39"/>
    </row>
    <row r="44" spans="2:7" ht="15.75" thickBot="1">
      <c r="B44" s="45" t="s">
        <v>64</v>
      </c>
      <c r="C44" s="46"/>
      <c r="D44" s="13"/>
      <c r="E44" s="13"/>
      <c r="F44" s="19"/>
      <c r="G44" s="40"/>
    </row>
    <row r="45" spans="2:7" ht="15.75" thickBot="1">
      <c r="C45" s="12"/>
      <c r="D45" s="12"/>
      <c r="E45" s="11"/>
      <c r="F45" s="4"/>
      <c r="G45" s="8"/>
    </row>
    <row r="46" spans="2:7">
      <c r="B46" s="80" t="s">
        <v>65</v>
      </c>
      <c r="C46" s="72"/>
      <c r="D46" s="72"/>
      <c r="E46" s="72"/>
      <c r="F46" s="72"/>
      <c r="G46" s="81" t="s">
        <v>66</v>
      </c>
    </row>
    <row r="47" spans="2:7">
      <c r="B47" s="50" t="s">
        <v>67</v>
      </c>
      <c r="C47" s="51"/>
      <c r="D47" s="52"/>
      <c r="E47" s="53" t="s">
        <v>68</v>
      </c>
      <c r="F47" s="44"/>
      <c r="G47" s="39"/>
    </row>
    <row r="48" spans="2:7">
      <c r="B48" s="50" t="s">
        <v>69</v>
      </c>
      <c r="C48" s="51"/>
      <c r="D48" s="52"/>
      <c r="E48" s="53" t="s">
        <v>70</v>
      </c>
      <c r="F48" s="44"/>
      <c r="G48" s="39"/>
    </row>
    <row r="49" spans="2:7" ht="15.75" thickBot="1">
      <c r="B49" s="54" t="s">
        <v>71</v>
      </c>
      <c r="C49" s="55"/>
      <c r="D49" s="55"/>
      <c r="E49" s="56" t="s">
        <v>72</v>
      </c>
      <c r="F49" s="56"/>
      <c r="G49" s="40"/>
    </row>
    <row r="50" spans="2:7">
      <c r="C50" s="12"/>
      <c r="D50" s="12"/>
      <c r="E50" s="11"/>
      <c r="F50" s="4"/>
      <c r="G50" s="8"/>
    </row>
    <row r="51" spans="2:7">
      <c r="C51" s="12"/>
      <c r="D51" s="12"/>
      <c r="E51" s="11"/>
      <c r="F51" s="4"/>
      <c r="G51" s="8"/>
    </row>
    <row r="52" spans="2:7" ht="15.75" thickBot="1">
      <c r="B52" t="s">
        <v>0</v>
      </c>
      <c r="D52" s="70" t="s">
        <v>73</v>
      </c>
      <c r="E52" s="70"/>
      <c r="F52" s="70"/>
      <c r="G52" t="s">
        <v>2</v>
      </c>
    </row>
    <row r="53" spans="2:7" ht="30" customHeight="1">
      <c r="B53" s="71" t="s">
        <v>74</v>
      </c>
      <c r="C53" s="72"/>
      <c r="D53" s="72"/>
      <c r="E53" s="72"/>
      <c r="F53" s="73"/>
      <c r="G53" s="74" t="s">
        <v>4</v>
      </c>
    </row>
    <row r="54" spans="2:7" ht="15.75" thickBot="1">
      <c r="B54" s="76" t="s">
        <v>5</v>
      </c>
      <c r="C54" s="77"/>
      <c r="D54" s="78" t="s">
        <v>6</v>
      </c>
      <c r="E54" s="77"/>
      <c r="F54" s="79"/>
      <c r="G54" s="75"/>
    </row>
    <row r="55" spans="2:7">
      <c r="B55" s="21" t="s">
        <v>7</v>
      </c>
      <c r="C55" s="20"/>
      <c r="D55" s="66" t="s">
        <v>8</v>
      </c>
      <c r="E55" s="66"/>
      <c r="F55" s="66"/>
      <c r="G55" s="38" t="s">
        <v>75</v>
      </c>
    </row>
    <row r="56" spans="2:7">
      <c r="B56" s="21" t="s">
        <v>10</v>
      </c>
      <c r="C56" s="20"/>
      <c r="D56" s="66" t="s">
        <v>11</v>
      </c>
      <c r="E56" s="66"/>
      <c r="F56" s="66"/>
      <c r="G56" s="39"/>
    </row>
    <row r="57" spans="2:7">
      <c r="B57" s="67" t="s">
        <v>12</v>
      </c>
      <c r="C57" s="20" t="s">
        <v>13</v>
      </c>
      <c r="D57" s="66" t="s">
        <v>14</v>
      </c>
      <c r="E57" s="66"/>
      <c r="F57" s="66"/>
      <c r="G57" s="39"/>
    </row>
    <row r="58" spans="2:7">
      <c r="B58" s="67"/>
      <c r="C58" s="20" t="s">
        <v>15</v>
      </c>
      <c r="D58" s="66" t="s">
        <v>16</v>
      </c>
      <c r="E58" s="66"/>
      <c r="F58" s="66"/>
      <c r="G58" s="39"/>
    </row>
    <row r="59" spans="2:7">
      <c r="B59" s="67"/>
      <c r="C59" s="20" t="s">
        <v>17</v>
      </c>
      <c r="D59" s="66" t="s">
        <v>76</v>
      </c>
      <c r="E59" s="66"/>
      <c r="F59" s="66"/>
      <c r="G59" s="39"/>
    </row>
    <row r="60" spans="2:7">
      <c r="B60" s="67"/>
      <c r="C60" s="20" t="s">
        <v>19</v>
      </c>
      <c r="D60" s="68">
        <f>IF(D59="16x16",20,IF(D59="20x20",16,IF(D59="25x25",13,"FALSE")))</f>
        <v>16</v>
      </c>
      <c r="E60" s="68"/>
      <c r="F60" s="68"/>
      <c r="G60" s="39"/>
    </row>
    <row r="61" spans="2:7">
      <c r="B61" s="69" t="s">
        <v>20</v>
      </c>
      <c r="C61" s="66"/>
      <c r="D61" s="68">
        <v>160</v>
      </c>
      <c r="E61" s="68"/>
      <c r="F61" s="68"/>
      <c r="G61" s="39"/>
    </row>
    <row r="62" spans="2:7">
      <c r="B62" s="69" t="s">
        <v>21</v>
      </c>
      <c r="C62" s="66"/>
      <c r="D62" s="68">
        <v>200</v>
      </c>
      <c r="E62" s="68"/>
      <c r="F62" s="68"/>
      <c r="G62" s="39"/>
    </row>
    <row r="63" spans="2:7">
      <c r="B63" s="69" t="s">
        <v>22</v>
      </c>
      <c r="C63" s="66"/>
      <c r="D63" s="66" t="s">
        <v>23</v>
      </c>
      <c r="E63" s="66"/>
      <c r="F63" s="66"/>
      <c r="G63" s="39"/>
    </row>
    <row r="64" spans="2:7" ht="15.75" thickBot="1">
      <c r="B64" s="54" t="s">
        <v>24</v>
      </c>
      <c r="C64" s="55"/>
      <c r="D64" s="56">
        <v>1</v>
      </c>
      <c r="E64" s="56"/>
      <c r="F64" s="56"/>
      <c r="G64" s="39"/>
    </row>
    <row r="65" spans="2:7" ht="15.75" thickBot="1">
      <c r="B65" s="54" t="s">
        <v>25</v>
      </c>
      <c r="C65" s="55"/>
      <c r="D65" s="56" t="s">
        <v>26</v>
      </c>
      <c r="E65" s="56"/>
      <c r="F65" s="56"/>
      <c r="G65" s="40"/>
    </row>
    <row r="66" spans="2:7" ht="15.75" thickBot="1"/>
    <row r="67" spans="2:7">
      <c r="B67" s="35" t="s">
        <v>27</v>
      </c>
      <c r="C67" s="36"/>
      <c r="D67" s="36"/>
      <c r="E67" s="36"/>
      <c r="F67" s="37"/>
      <c r="G67" s="57" t="s">
        <v>75</v>
      </c>
    </row>
    <row r="68" spans="2:7">
      <c r="B68" s="60" t="s">
        <v>5</v>
      </c>
      <c r="C68" s="61"/>
      <c r="D68" s="14" t="s">
        <v>6</v>
      </c>
      <c r="E68" s="14" t="s">
        <v>28</v>
      </c>
      <c r="F68" s="14" t="s">
        <v>29</v>
      </c>
      <c r="G68" s="58"/>
    </row>
    <row r="69" spans="2:7">
      <c r="B69" s="24" t="s">
        <v>30</v>
      </c>
      <c r="C69" s="23"/>
      <c r="D69" s="20" t="s">
        <v>31</v>
      </c>
      <c r="E69" s="20" t="s">
        <v>32</v>
      </c>
      <c r="F69" s="20" t="s">
        <v>33</v>
      </c>
      <c r="G69" s="58"/>
    </row>
    <row r="70" spans="2:7">
      <c r="B70" s="62" t="s">
        <v>34</v>
      </c>
      <c r="C70" s="63"/>
      <c r="D70" s="20" t="s">
        <v>35</v>
      </c>
      <c r="E70" s="20" t="s">
        <v>32</v>
      </c>
      <c r="F70" s="20" t="s">
        <v>33</v>
      </c>
      <c r="G70" s="58"/>
    </row>
    <row r="71" spans="2:7">
      <c r="B71" s="64"/>
      <c r="C71" s="65"/>
      <c r="D71" s="20" t="s">
        <v>12</v>
      </c>
      <c r="E71" s="20" t="s">
        <v>32</v>
      </c>
      <c r="F71" s="20" t="s">
        <v>33</v>
      </c>
      <c r="G71" s="58"/>
    </row>
    <row r="72" spans="2:7">
      <c r="B72" s="24" t="s">
        <v>36</v>
      </c>
      <c r="C72" s="23"/>
      <c r="D72" s="20" t="s">
        <v>37</v>
      </c>
      <c r="E72" s="20" t="s">
        <v>32</v>
      </c>
      <c r="F72" s="20" t="s">
        <v>33</v>
      </c>
      <c r="G72" s="58"/>
    </row>
    <row r="73" spans="2:7">
      <c r="B73" s="24" t="s">
        <v>38</v>
      </c>
      <c r="C73" s="23"/>
      <c r="D73" s="15" t="s">
        <v>37</v>
      </c>
      <c r="E73" s="15" t="s">
        <v>39</v>
      </c>
      <c r="F73" s="20" t="s">
        <v>33</v>
      </c>
      <c r="G73" s="58"/>
    </row>
    <row r="74" spans="2:7">
      <c r="B74" s="24" t="s">
        <v>40</v>
      </c>
      <c r="C74" s="23"/>
      <c r="D74" s="15" t="s">
        <v>41</v>
      </c>
      <c r="E74" s="15" t="s">
        <v>39</v>
      </c>
      <c r="F74" s="16" t="s">
        <v>39</v>
      </c>
      <c r="G74" s="58"/>
    </row>
    <row r="75" spans="2:7">
      <c r="B75" s="24" t="s">
        <v>42</v>
      </c>
      <c r="C75" s="23"/>
      <c r="D75" s="15" t="s">
        <v>37</v>
      </c>
      <c r="E75" s="15" t="s">
        <v>39</v>
      </c>
      <c r="F75" s="16" t="s">
        <v>39</v>
      </c>
      <c r="G75" s="58"/>
    </row>
    <row r="76" spans="2:7">
      <c r="B76" s="24" t="s">
        <v>43</v>
      </c>
      <c r="C76" s="23"/>
      <c r="D76" s="15" t="s">
        <v>44</v>
      </c>
      <c r="E76" s="15" t="s">
        <v>39</v>
      </c>
      <c r="F76" s="16" t="s">
        <v>45</v>
      </c>
      <c r="G76" s="58"/>
    </row>
    <row r="77" spans="2:7">
      <c r="B77" s="24" t="s">
        <v>46</v>
      </c>
      <c r="C77" s="23"/>
      <c r="D77" s="15" t="s">
        <v>37</v>
      </c>
      <c r="E77" s="15" t="s">
        <v>39</v>
      </c>
      <c r="F77" s="16" t="s">
        <v>39</v>
      </c>
      <c r="G77" s="58"/>
    </row>
    <row r="78" spans="2:7">
      <c r="B78" s="24" t="s">
        <v>47</v>
      </c>
      <c r="C78" s="23"/>
      <c r="D78" s="22" t="s">
        <v>41</v>
      </c>
      <c r="E78" s="15" t="s">
        <v>39</v>
      </c>
      <c r="F78" s="16" t="s">
        <v>39</v>
      </c>
      <c r="G78" s="58"/>
    </row>
    <row r="79" spans="2:7">
      <c r="B79" s="24" t="s">
        <v>48</v>
      </c>
      <c r="C79" s="23"/>
      <c r="D79" s="22" t="s">
        <v>49</v>
      </c>
      <c r="E79" s="15"/>
      <c r="F79" s="16"/>
      <c r="G79" s="58"/>
    </row>
    <row r="80" spans="2:7">
      <c r="B80" s="24" t="s">
        <v>50</v>
      </c>
      <c r="C80" s="23"/>
      <c r="D80" s="22" t="s">
        <v>37</v>
      </c>
      <c r="E80" s="15" t="s">
        <v>39</v>
      </c>
      <c r="F80" s="16" t="s">
        <v>39</v>
      </c>
      <c r="G80" s="58"/>
    </row>
    <row r="81" spans="2:7">
      <c r="B81" s="24" t="s">
        <v>51</v>
      </c>
      <c r="C81" s="23"/>
      <c r="D81" s="22" t="s">
        <v>37</v>
      </c>
      <c r="E81" s="15" t="s">
        <v>39</v>
      </c>
      <c r="F81" s="16" t="s">
        <v>39</v>
      </c>
      <c r="G81" s="58"/>
    </row>
    <row r="82" spans="2:7">
      <c r="B82" s="25" t="s">
        <v>52</v>
      </c>
      <c r="C82" s="26"/>
      <c r="D82" s="22" t="s">
        <v>37</v>
      </c>
      <c r="E82" s="15" t="s">
        <v>39</v>
      </c>
      <c r="F82" s="16" t="s">
        <v>39</v>
      </c>
      <c r="G82" s="58"/>
    </row>
    <row r="83" spans="2:7">
      <c r="B83" s="24" t="s">
        <v>53</v>
      </c>
      <c r="C83" s="23"/>
      <c r="D83" s="22" t="s">
        <v>41</v>
      </c>
      <c r="E83" s="15" t="s">
        <v>39</v>
      </c>
      <c r="F83" s="16" t="s">
        <v>39</v>
      </c>
      <c r="G83" s="58"/>
    </row>
    <row r="84" spans="2:7">
      <c r="B84" s="24" t="s">
        <v>54</v>
      </c>
      <c r="C84" s="23"/>
      <c r="D84" s="15" t="s">
        <v>37</v>
      </c>
      <c r="E84" s="15" t="s">
        <v>39</v>
      </c>
      <c r="F84" s="16" t="s">
        <v>39</v>
      </c>
      <c r="G84" s="58"/>
    </row>
    <row r="85" spans="2:7">
      <c r="B85" s="24" t="s">
        <v>55</v>
      </c>
      <c r="C85" s="32"/>
      <c r="D85" s="15" t="s">
        <v>77</v>
      </c>
      <c r="E85" s="29" t="s">
        <v>39</v>
      </c>
      <c r="F85" s="30" t="s">
        <v>39</v>
      </c>
      <c r="G85" s="58"/>
    </row>
    <row r="86" spans="2:7" ht="15.75" thickBot="1">
      <c r="B86" s="5" t="s">
        <v>56</v>
      </c>
      <c r="C86" s="28"/>
      <c r="D86" s="13" t="s">
        <v>57</v>
      </c>
      <c r="E86" s="27" t="s">
        <v>39</v>
      </c>
      <c r="F86" s="31" t="s">
        <v>39</v>
      </c>
      <c r="G86" s="59"/>
    </row>
    <row r="87" spans="2:7">
      <c r="B87" s="35" t="s">
        <v>78</v>
      </c>
      <c r="C87" s="36"/>
      <c r="D87" s="36"/>
      <c r="E87" s="36"/>
      <c r="F87" s="37"/>
      <c r="G87" s="38" t="s">
        <v>75</v>
      </c>
    </row>
    <row r="88" spans="2:7" hidden="1">
      <c r="B88" s="41"/>
      <c r="C88" s="42"/>
      <c r="D88" s="15" t="str">
        <f>IF(B88="DOOR SWITCH 2 (TC)",1,"N/A")</f>
        <v>N/A</v>
      </c>
      <c r="E88" s="15" t="str">
        <f>IF(B88="DOOR SWITCH 2 (TC)",1,"N/A")</f>
        <v>N/A</v>
      </c>
      <c r="F88" s="16" t="str">
        <f>IF(B88="DOOR SWITCH 2 (TC)","VIP 1","N/A")</f>
        <v>N/A</v>
      </c>
      <c r="G88" s="39"/>
    </row>
    <row r="89" spans="2:7" hidden="1">
      <c r="B89" s="18"/>
      <c r="C89" s="17"/>
      <c r="D89" s="15" t="s">
        <v>70</v>
      </c>
      <c r="E89" s="15" t="s">
        <v>39</v>
      </c>
      <c r="F89" s="16" t="str">
        <f>IF(B89="UPS","AUXILARY","N/A")</f>
        <v>N/A</v>
      </c>
      <c r="G89" s="39"/>
    </row>
    <row r="90" spans="2:7" hidden="1">
      <c r="B90" s="43"/>
      <c r="C90" s="44"/>
      <c r="D90" s="15" t="s">
        <v>39</v>
      </c>
      <c r="E90" s="15" t="s">
        <v>39</v>
      </c>
      <c r="F90" s="16" t="str">
        <f>IF(B90="MINI DC I/O 1","ON DISPLAY INTERFACE","N/A")</f>
        <v>N/A</v>
      </c>
      <c r="G90" s="39"/>
    </row>
    <row r="91" spans="2:7" hidden="1">
      <c r="B91" s="43"/>
      <c r="C91" s="44"/>
      <c r="D91" s="15" t="s">
        <v>39</v>
      </c>
      <c r="E91" s="15" t="s">
        <v>39</v>
      </c>
      <c r="F91" s="16" t="str">
        <f>IF(B91="MINI DC I/O 2","ON DISPLAY INTERFACE","N/A")</f>
        <v>N/A</v>
      </c>
      <c r="G91" s="39"/>
    </row>
    <row r="92" spans="2:7" hidden="1">
      <c r="B92" s="43"/>
      <c r="C92" s="44"/>
      <c r="D92" s="15" t="s">
        <v>39</v>
      </c>
      <c r="E92" s="15" t="s">
        <v>39</v>
      </c>
      <c r="F92" s="16" t="str">
        <f>IF(B92="MINI DC I/O 3","ON DISPLAY INTERFACE","N/A")</f>
        <v>N/A</v>
      </c>
      <c r="G92" s="39"/>
    </row>
    <row r="93" spans="2:7" hidden="1">
      <c r="B93" s="43" t="s">
        <v>64</v>
      </c>
      <c r="C93" s="44"/>
      <c r="D93" s="15" t="s">
        <v>39</v>
      </c>
      <c r="E93" s="15" t="s">
        <v>39</v>
      </c>
      <c r="F93" s="16" t="str">
        <f>IF(B93="MINI DC I/O 4","ON DISPLAY INTERFACE","N/A")</f>
        <v>N/A</v>
      </c>
      <c r="G93" s="39"/>
    </row>
    <row r="94" spans="2:7">
      <c r="B94" s="43" t="s">
        <v>64</v>
      </c>
      <c r="C94" s="44"/>
      <c r="D94" s="15"/>
      <c r="E94" s="15"/>
      <c r="F94" s="16"/>
      <c r="G94" s="39"/>
    </row>
    <row r="95" spans="2:7" ht="15.75" thickBot="1">
      <c r="B95" s="45" t="s">
        <v>64</v>
      </c>
      <c r="C95" s="46"/>
      <c r="D95" s="13"/>
      <c r="E95" s="13"/>
      <c r="F95" s="19"/>
      <c r="G95" s="40"/>
    </row>
    <row r="96" spans="2:7" ht="15.75" thickBot="1">
      <c r="C96" s="12"/>
      <c r="D96" s="12"/>
      <c r="E96" s="11"/>
      <c r="F96" s="4"/>
      <c r="G96" s="8"/>
    </row>
    <row r="97" spans="2:7">
      <c r="B97" s="35" t="s">
        <v>65</v>
      </c>
      <c r="C97" s="36"/>
      <c r="D97" s="36"/>
      <c r="E97" s="36"/>
      <c r="F97" s="36"/>
      <c r="G97" s="47"/>
    </row>
    <row r="98" spans="2:7">
      <c r="B98" s="50" t="s">
        <v>67</v>
      </c>
      <c r="C98" s="51"/>
      <c r="D98" s="52"/>
      <c r="E98" s="33" t="s">
        <v>79</v>
      </c>
      <c r="F98" s="8"/>
      <c r="G98" s="48"/>
    </row>
    <row r="99" spans="2:7">
      <c r="B99" s="50" t="s">
        <v>69</v>
      </c>
      <c r="C99" s="51"/>
      <c r="D99" s="52"/>
      <c r="E99" s="53" t="s">
        <v>70</v>
      </c>
      <c r="F99" s="44"/>
      <c r="G99" s="48"/>
    </row>
    <row r="100" spans="2:7" ht="15.75" thickBot="1">
      <c r="B100" s="54" t="s">
        <v>71</v>
      </c>
      <c r="C100" s="55"/>
      <c r="D100" s="55"/>
      <c r="E100" s="56" t="s">
        <v>72</v>
      </c>
      <c r="F100" s="56"/>
      <c r="G100" s="49"/>
    </row>
    <row r="101" spans="2:7">
      <c r="C101" s="12"/>
      <c r="D101" s="12"/>
      <c r="E101" s="11"/>
      <c r="F101" s="4"/>
      <c r="G101" s="8"/>
    </row>
    <row r="102" spans="2:7" ht="15.75" thickBot="1"/>
    <row r="103" spans="2:7">
      <c r="B103" s="9" t="s">
        <v>80</v>
      </c>
      <c r="C103" s="10"/>
      <c r="D103" s="10"/>
      <c r="E103" s="10"/>
      <c r="F103" s="10"/>
      <c r="G103" s="1"/>
    </row>
    <row r="104" spans="2:7">
      <c r="B104" s="34" t="s">
        <v>81</v>
      </c>
      <c r="G104" s="2"/>
    </row>
    <row r="105" spans="2:7">
      <c r="B105" s="3" t="s">
        <v>82</v>
      </c>
      <c r="F105" t="s">
        <v>83</v>
      </c>
      <c r="G105" s="2"/>
    </row>
    <row r="106" spans="2:7">
      <c r="B106" s="3" t="s">
        <v>84</v>
      </c>
      <c r="F106" t="s">
        <v>85</v>
      </c>
      <c r="G106" s="2"/>
    </row>
    <row r="107" spans="2:7">
      <c r="B107" s="3" t="s">
        <v>86</v>
      </c>
      <c r="F107" t="s">
        <v>87</v>
      </c>
      <c r="G107" s="2"/>
    </row>
    <row r="108" spans="2:7">
      <c r="B108" s="3" t="s">
        <v>88</v>
      </c>
      <c r="F108" t="s">
        <v>89</v>
      </c>
      <c r="G108" s="2"/>
    </row>
    <row r="109" spans="2:7">
      <c r="B109" s="3" t="s">
        <v>90</v>
      </c>
      <c r="F109" t="s">
        <v>91</v>
      </c>
      <c r="G109" s="2"/>
    </row>
    <row r="110" spans="2:7">
      <c r="B110" s="3" t="s">
        <v>92</v>
      </c>
      <c r="F110" t="s">
        <v>93</v>
      </c>
      <c r="G110" s="2"/>
    </row>
    <row r="111" spans="2:7">
      <c r="B111" s="3" t="s">
        <v>94</v>
      </c>
      <c r="F111" t="s">
        <v>95</v>
      </c>
      <c r="G111" s="2"/>
    </row>
    <row r="112" spans="2:7">
      <c r="B112" s="3" t="s">
        <v>96</v>
      </c>
      <c r="F112" t="s">
        <v>97</v>
      </c>
      <c r="G112" s="2"/>
    </row>
    <row r="113" spans="2:7">
      <c r="B113" s="3" t="s">
        <v>98</v>
      </c>
      <c r="F113" t="s">
        <v>99</v>
      </c>
      <c r="G113" s="2"/>
    </row>
    <row r="114" spans="2:7">
      <c r="B114" s="3" t="s">
        <v>100</v>
      </c>
      <c r="F114" t="s">
        <v>101</v>
      </c>
      <c r="G114" s="2"/>
    </row>
    <row r="115" spans="2:7">
      <c r="B115" s="3" t="s">
        <v>102</v>
      </c>
      <c r="F115" t="s">
        <v>103</v>
      </c>
      <c r="G115" s="2"/>
    </row>
    <row r="116" spans="2:7">
      <c r="B116" s="3" t="s">
        <v>104</v>
      </c>
      <c r="F116" t="s">
        <v>105</v>
      </c>
      <c r="G116" s="2"/>
    </row>
    <row r="117" spans="2:7">
      <c r="B117" s="3" t="s">
        <v>106</v>
      </c>
      <c r="F117" t="s">
        <v>107</v>
      </c>
      <c r="G117" s="2"/>
    </row>
    <row r="118" spans="2:7">
      <c r="B118" s="3" t="s">
        <v>108</v>
      </c>
      <c r="F118" t="s">
        <v>109</v>
      </c>
      <c r="G118" s="2"/>
    </row>
    <row r="119" spans="2:7">
      <c r="B119" s="34" t="s">
        <v>110</v>
      </c>
      <c r="G119" s="2"/>
    </row>
    <row r="120" spans="2:7">
      <c r="B120" s="3" t="s">
        <v>82</v>
      </c>
      <c r="F120" t="s">
        <v>83</v>
      </c>
      <c r="G120" s="2"/>
    </row>
    <row r="121" spans="2:7">
      <c r="B121" s="3" t="s">
        <v>84</v>
      </c>
      <c r="F121" t="s">
        <v>85</v>
      </c>
      <c r="G121" s="2"/>
    </row>
    <row r="122" spans="2:7">
      <c r="B122" s="3" t="s">
        <v>86</v>
      </c>
      <c r="F122" t="s">
        <v>87</v>
      </c>
      <c r="G122" s="2"/>
    </row>
    <row r="123" spans="2:7">
      <c r="B123" s="3" t="s">
        <v>88</v>
      </c>
      <c r="F123" t="s">
        <v>89</v>
      </c>
      <c r="G123" s="2"/>
    </row>
    <row r="124" spans="2:7">
      <c r="B124" s="3" t="s">
        <v>111</v>
      </c>
      <c r="F124" t="s">
        <v>112</v>
      </c>
      <c r="G124" s="2"/>
    </row>
    <row r="125" spans="2:7">
      <c r="B125" s="3" t="s">
        <v>90</v>
      </c>
      <c r="F125" t="s">
        <v>91</v>
      </c>
      <c r="G125" s="2"/>
    </row>
    <row r="126" spans="2:7">
      <c r="B126" s="3" t="s">
        <v>113</v>
      </c>
      <c r="F126" t="s">
        <v>114</v>
      </c>
      <c r="G126" s="2"/>
    </row>
    <row r="127" spans="2:7">
      <c r="B127" s="3" t="s">
        <v>115</v>
      </c>
      <c r="F127" t="s">
        <v>95</v>
      </c>
      <c r="G127" s="2"/>
    </row>
    <row r="128" spans="2:7">
      <c r="B128" s="3" t="s">
        <v>116</v>
      </c>
      <c r="F128" t="s">
        <v>97</v>
      </c>
      <c r="G128" s="2"/>
    </row>
    <row r="129" spans="2:7">
      <c r="B129" s="3" t="s">
        <v>117</v>
      </c>
      <c r="F129" t="s">
        <v>99</v>
      </c>
      <c r="G129" s="2"/>
    </row>
    <row r="130" spans="2:7">
      <c r="B130" s="3" t="s">
        <v>118</v>
      </c>
      <c r="F130" t="s">
        <v>95</v>
      </c>
      <c r="G130" s="2"/>
    </row>
    <row r="131" spans="2:7">
      <c r="B131" s="3" t="s">
        <v>119</v>
      </c>
      <c r="F131" t="s">
        <v>120</v>
      </c>
      <c r="G131" s="2"/>
    </row>
    <row r="132" spans="2:7">
      <c r="B132" s="3" t="s">
        <v>121</v>
      </c>
      <c r="F132" t="s">
        <v>122</v>
      </c>
      <c r="G132" s="2"/>
    </row>
    <row r="133" spans="2:7">
      <c r="B133" s="3" t="s">
        <v>123</v>
      </c>
      <c r="F133" t="s">
        <v>124</v>
      </c>
      <c r="G133" s="2"/>
    </row>
    <row r="134" spans="2:7">
      <c r="B134" s="3" t="s">
        <v>125</v>
      </c>
      <c r="F134" t="s">
        <v>126</v>
      </c>
      <c r="G134" s="2"/>
    </row>
    <row r="135" spans="2:7">
      <c r="B135" s="3" t="s">
        <v>127</v>
      </c>
      <c r="F135" t="s">
        <v>128</v>
      </c>
      <c r="G135" s="2"/>
    </row>
    <row r="136" spans="2:7">
      <c r="B136" s="3" t="s">
        <v>129</v>
      </c>
      <c r="F136" t="s">
        <v>130</v>
      </c>
      <c r="G136" s="2"/>
    </row>
    <row r="137" spans="2:7">
      <c r="B137" s="34" t="s">
        <v>131</v>
      </c>
      <c r="G137" s="2"/>
    </row>
    <row r="138" spans="2:7">
      <c r="B138" s="3" t="s">
        <v>132</v>
      </c>
      <c r="F138" t="s">
        <v>133</v>
      </c>
      <c r="G138" s="2"/>
    </row>
    <row r="139" spans="2:7">
      <c r="B139" s="3" t="s">
        <v>134</v>
      </c>
      <c r="F139" t="s">
        <v>135</v>
      </c>
      <c r="G139" s="2"/>
    </row>
    <row r="140" spans="2:7">
      <c r="B140" s="3" t="s">
        <v>136</v>
      </c>
      <c r="F140" t="s">
        <v>137</v>
      </c>
      <c r="G140" s="2"/>
    </row>
    <row r="141" spans="2:7">
      <c r="B141" s="3" t="s">
        <v>138</v>
      </c>
      <c r="G141" s="2"/>
    </row>
    <row r="142" spans="2:7">
      <c r="B142" s="3" t="s">
        <v>139</v>
      </c>
      <c r="F142" t="s">
        <v>140</v>
      </c>
      <c r="G142" s="2"/>
    </row>
    <row r="143" spans="2:7">
      <c r="B143" s="3" t="s">
        <v>141</v>
      </c>
      <c r="F143" t="s">
        <v>142</v>
      </c>
      <c r="G143" s="2"/>
    </row>
    <row r="144" spans="2:7">
      <c r="B144" s="3" t="s">
        <v>143</v>
      </c>
      <c r="F144" t="s">
        <v>144</v>
      </c>
      <c r="G144" s="2"/>
    </row>
    <row r="145" spans="2:7">
      <c r="B145" s="3" t="s">
        <v>145</v>
      </c>
      <c r="G145" s="2"/>
    </row>
    <row r="146" spans="2:7">
      <c r="B146" s="3" t="s">
        <v>139</v>
      </c>
      <c r="F146" t="s">
        <v>140</v>
      </c>
      <c r="G146" s="2"/>
    </row>
    <row r="147" spans="2:7">
      <c r="B147" s="3" t="s">
        <v>141</v>
      </c>
      <c r="F147" t="s">
        <v>142</v>
      </c>
      <c r="G147" s="2"/>
    </row>
    <row r="148" spans="2:7">
      <c r="B148" s="3" t="s">
        <v>143</v>
      </c>
      <c r="F148" t="s">
        <v>146</v>
      </c>
      <c r="G148" s="2"/>
    </row>
    <row r="149" spans="2:7">
      <c r="B149" s="3" t="s">
        <v>147</v>
      </c>
      <c r="G149" s="2"/>
    </row>
    <row r="150" spans="2:7">
      <c r="B150" s="3" t="s">
        <v>148</v>
      </c>
      <c r="F150" t="s">
        <v>149</v>
      </c>
      <c r="G150" s="2"/>
    </row>
    <row r="151" spans="2:7">
      <c r="B151" s="3" t="s">
        <v>150</v>
      </c>
      <c r="F151" t="s">
        <v>151</v>
      </c>
      <c r="G151" s="2"/>
    </row>
    <row r="152" spans="2:7">
      <c r="B152" s="3" t="s">
        <v>143</v>
      </c>
      <c r="F152" t="s">
        <v>152</v>
      </c>
      <c r="G152" s="2"/>
    </row>
    <row r="153" spans="2:7">
      <c r="B153" s="3" t="s">
        <v>153</v>
      </c>
      <c r="G153" s="2"/>
    </row>
    <row r="154" spans="2:7">
      <c r="B154" s="3" t="s">
        <v>148</v>
      </c>
      <c r="F154" t="s">
        <v>149</v>
      </c>
      <c r="G154" s="2"/>
    </row>
    <row r="155" spans="2:7">
      <c r="B155" s="3" t="s">
        <v>150</v>
      </c>
      <c r="F155" t="s">
        <v>151</v>
      </c>
      <c r="G155" s="2"/>
    </row>
    <row r="156" spans="2:7">
      <c r="B156" s="3" t="s">
        <v>143</v>
      </c>
      <c r="F156" t="s">
        <v>154</v>
      </c>
      <c r="G156" s="2"/>
    </row>
    <row r="157" spans="2:7" ht="15.75" thickBot="1">
      <c r="B157" s="5"/>
      <c r="C157" s="6"/>
      <c r="D157" s="6"/>
      <c r="E157" s="6"/>
      <c r="F157" s="6"/>
      <c r="G157" s="7"/>
    </row>
    <row r="160" spans="2:7">
      <c r="B160" t="s">
        <v>155</v>
      </c>
    </row>
  </sheetData>
  <dataConsolidate/>
  <mergeCells count="87">
    <mergeCell ref="G46:G49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D9:F9"/>
    <mergeCell ref="D10:F10"/>
    <mergeCell ref="G16:G35"/>
    <mergeCell ref="G36:G44"/>
    <mergeCell ref="D4:F4"/>
    <mergeCell ref="D5:F5"/>
    <mergeCell ref="D6:F6"/>
    <mergeCell ref="D7:F7"/>
    <mergeCell ref="D8:F8"/>
    <mergeCell ref="B36:F36"/>
    <mergeCell ref="B37:C37"/>
    <mergeCell ref="B14:C14"/>
    <mergeCell ref="D14:F14"/>
    <mergeCell ref="G4:G14"/>
    <mergeCell ref="B19:C20"/>
    <mergeCell ref="D1:F1"/>
    <mergeCell ref="B46:F46"/>
    <mergeCell ref="E48:F48"/>
    <mergeCell ref="E49:F49"/>
    <mergeCell ref="B48:D48"/>
    <mergeCell ref="B39:C39"/>
    <mergeCell ref="B40:C40"/>
    <mergeCell ref="B49:D49"/>
    <mergeCell ref="B6:B9"/>
    <mergeCell ref="B17:C17"/>
    <mergeCell ref="B41:C41"/>
    <mergeCell ref="B42:C42"/>
    <mergeCell ref="B43:C43"/>
    <mergeCell ref="B44:C44"/>
    <mergeCell ref="E47:F47"/>
    <mergeCell ref="B47:D47"/>
    <mergeCell ref="D52:F52"/>
    <mergeCell ref="B53:F53"/>
    <mergeCell ref="G53:G54"/>
    <mergeCell ref="B54:C54"/>
    <mergeCell ref="D54:F54"/>
    <mergeCell ref="D55:F55"/>
    <mergeCell ref="G55:G65"/>
    <mergeCell ref="D56:F56"/>
    <mergeCell ref="B57:B60"/>
    <mergeCell ref="D57:F57"/>
    <mergeCell ref="D58:F58"/>
    <mergeCell ref="D59:F59"/>
    <mergeCell ref="D60:F60"/>
    <mergeCell ref="B61:C61"/>
    <mergeCell ref="D61:F61"/>
    <mergeCell ref="B62:C62"/>
    <mergeCell ref="D62:F62"/>
    <mergeCell ref="B63:C63"/>
    <mergeCell ref="D63:F63"/>
    <mergeCell ref="B64:C64"/>
    <mergeCell ref="D64:F64"/>
    <mergeCell ref="B65:C65"/>
    <mergeCell ref="D65:F65"/>
    <mergeCell ref="B67:F67"/>
    <mergeCell ref="G67:G86"/>
    <mergeCell ref="B68:C68"/>
    <mergeCell ref="B70:C71"/>
    <mergeCell ref="B97:F97"/>
    <mergeCell ref="G97:G100"/>
    <mergeCell ref="B99:D99"/>
    <mergeCell ref="E99:F99"/>
    <mergeCell ref="B100:D100"/>
    <mergeCell ref="E100:F100"/>
    <mergeCell ref="B98:D98"/>
    <mergeCell ref="B87:F87"/>
    <mergeCell ref="G87:G95"/>
    <mergeCell ref="B88:C88"/>
    <mergeCell ref="B90:C90"/>
    <mergeCell ref="B91:C91"/>
    <mergeCell ref="B92:C92"/>
    <mergeCell ref="B93:C93"/>
    <mergeCell ref="B94:C94"/>
    <mergeCell ref="B95:C95"/>
  </mergeCells>
  <dataValidations count="24">
    <dataValidation type="list" allowBlank="1" showInputMessage="1" showErrorMessage="1" sqref="D4:F4 D55:F55" xr:uid="{00000000-0002-0000-0000-000000000000}">
      <formula1>"VF"</formula1>
    </dataValidation>
    <dataValidation type="list" allowBlank="1" showInputMessage="1" showErrorMessage="1" sqref="D5:F5 D56:F56" xr:uid="{00000000-0002-0000-0000-000001000000}">
      <formula1>"FRONT,REAR"</formula1>
    </dataValidation>
    <dataValidation type="list" errorStyle="warning" allowBlank="1" showInputMessage="1" showErrorMessage="1" sqref="D6:F6 D57:F57" xr:uid="{00000000-0002-0000-0000-000002000000}">
      <formula1>"FULL COLOR"</formula1>
    </dataValidation>
    <dataValidation type="list" errorStyle="warning" allowBlank="1" showInputMessage="1" showErrorMessage="1" sqref="D8:F8 D59:F59" xr:uid="{00000000-0002-0000-0000-000003000000}">
      <formula1>"16X16,20X20,25x25"</formula1>
    </dataValidation>
    <dataValidation errorStyle="warning" allowBlank="1" sqref="D9:F9 D60:F60" xr:uid="{00000000-0002-0000-0000-000004000000}"/>
    <dataValidation type="list" allowBlank="1" showInputMessage="1" showErrorMessage="1" sqref="D12:F12 D63:F63" xr:uid="{00000000-0002-0000-0000-000005000000}">
      <formula1>"FULL MATRIX"</formula1>
    </dataValidation>
    <dataValidation type="list" allowBlank="1" showInputMessage="1" showErrorMessage="1" sqref="D7:F7 D58:F58" xr:uid="{00000000-0002-0000-0000-000006000000}">
      <formula1>"ProLink5"</formula1>
    </dataValidation>
    <dataValidation type="list" allowBlank="1" showInputMessage="1" showErrorMessage="1" sqref="O36 O87" xr:uid="{00000000-0002-0000-0000-000007000000}">
      <formula1>"DOOR SWITCH 2 (TC), "</formula1>
    </dataValidation>
    <dataValidation type="list" allowBlank="1" showInputMessage="1" showErrorMessage="1" sqref="B37:C37 B88:C88" xr:uid="{00000000-0002-0000-0000-000008000000}">
      <formula1>"DOOR SWITCH 2 (TC),'"</formula1>
    </dataValidation>
    <dataValidation type="list" allowBlank="1" showInputMessage="1" showErrorMessage="1" sqref="D25 D76" xr:uid="{00000000-0002-0000-0000-000009000000}">
      <formula1>"YES 1, NO"</formula1>
    </dataValidation>
    <dataValidation errorStyle="warning" allowBlank="1" showInputMessage="1" showErrorMessage="1" sqref="D31 D22:D24 F27:F28 D26:D27 D29 D82 D73:D75 F78:F79 D77:D78 D80" xr:uid="{00000000-0002-0000-0000-00000A000000}"/>
    <dataValidation type="list" allowBlank="1" showInputMessage="1" showErrorMessage="1" sqref="D38 D89" xr:uid="{00000000-0002-0000-0000-00000B000000}">
      <formula1>"CONTROL EQUIPMENT,ENTIRE DISPLAY,N/A"</formula1>
    </dataValidation>
    <dataValidation type="list" errorStyle="warning" allowBlank="1" showInputMessage="1" showErrorMessage="1" sqref="C38 C89" xr:uid="{00000000-0002-0000-0000-00000C000000}">
      <formula1>"ALPHA FXM SERIES,TRIPPLITE,'"</formula1>
    </dataValidation>
    <dataValidation type="list" allowBlank="1" showInputMessage="1" showErrorMessage="1" sqref="B38 B89" xr:uid="{00000000-0002-0000-0000-00000D000000}">
      <formula1>"UPS,'"</formula1>
    </dataValidation>
    <dataValidation type="list" allowBlank="1" showInputMessage="1" showErrorMessage="1" sqref="B39 B90" xr:uid="{00000000-0002-0000-0000-00000E000000}">
      <formula1>"MINI DC I/O 1,'"</formula1>
    </dataValidation>
    <dataValidation type="list" allowBlank="1" showInputMessage="1" showErrorMessage="1" sqref="B40:C40 B91:C91" xr:uid="{00000000-0002-0000-0000-00000F000000}">
      <formula1>"MINI DC I/O 2,'"</formula1>
    </dataValidation>
    <dataValidation type="list" allowBlank="1" showInputMessage="1" showErrorMessage="1" sqref="B41:C41 B92:C92" xr:uid="{00000000-0002-0000-0000-000010000000}">
      <formula1>"MINI DC I/O 3,'"</formula1>
    </dataValidation>
    <dataValidation type="list" allowBlank="1" showInputMessage="1" showErrorMessage="1" sqref="B42:C42 B93:C93" xr:uid="{00000000-0002-0000-0000-000011000000}">
      <formula1>"MINI DC I/O 4,'"</formula1>
    </dataValidation>
    <dataValidation type="list" allowBlank="1" showInputMessage="1" showErrorMessage="1" sqref="B43:C43 B94:C94" xr:uid="{00000000-0002-0000-0000-000012000000}">
      <formula1>"MINI DC I/O 5,'"</formula1>
    </dataValidation>
    <dataValidation type="list" allowBlank="1" showInputMessage="1" showErrorMessage="1" sqref="B44:C44 B95:C95" xr:uid="{00000000-0002-0000-0000-000013000000}">
      <formula1>"MINI DC I/O 6,'"</formula1>
    </dataValidation>
    <dataValidation type="list" errorStyle="warning" allowBlank="1" showInputMessage="1" showErrorMessage="1" sqref="D34 D85" xr:uid="{00000000-0002-0000-0000-000014000000}">
      <formula1>"YES 1,YES 2"</formula1>
    </dataValidation>
    <dataValidation type="list" errorStyle="warning" allowBlank="1" showInputMessage="1" showErrorMessage="1" sqref="D28 D79" xr:uid="{00000000-0002-0000-0000-000015000000}">
      <formula1>"LOW TEMP (LT), MEDIUM TEMP (MT), HIGH TEMP (HT)"</formula1>
    </dataValidation>
    <dataValidation type="list" errorStyle="warning" allowBlank="1" showInputMessage="1" showErrorMessage="1" sqref="D35 D86" xr:uid="{00000000-0002-0000-0000-000016000000}">
      <formula1>"PS REDUNDANCY BOARD, ELTEK POWER ON GROUND"</formula1>
    </dataValidation>
    <dataValidation type="list" errorStyle="warning" allowBlank="1" showInputMessage="1" showErrorMessage="1" sqref="D14:F14 D65:F65" xr:uid="{D79EB9E3-9B58-4EB7-9260-9397AF14750A}">
      <formula1>"ROWS,BAYS"</formula1>
    </dataValidation>
  </dataValidations>
  <pageMargins left="0" right="0" top="0" bottom="0" header="0.3" footer="0.3"/>
  <pageSetup scale="59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>SCC #04
SCC #05
VF-2360-64X128-20-RGB @3 on VFC 1
VF-2360-128x160-20-RGB @3 on VFC 2
</Notes1>
    <Rev xmlns="2cc016c5-161d-4d6b-a532-6cf687f4a3ab" xsi:nil="true"/>
    <OrderProject_x0020_ID xmlns="2cc016c5-161d-4d6b-a532-6cf687f4a3ab">C28717</OrderProject_x0020_ID>
    <DocNumber xmlns="2cc016c5-161d-4d6b-a532-6cf687f4a3ab">DD4688429</DocNumber>
    <_dlc_DocId xmlns="b479dd50-8d7e-4b78-9fb1-00cf65781f6b">75D2Y5VYC55K-1220653723-33994</_dlc_DocId>
    <_dlc_DocIdUrl xmlns="b479dd50-8d7e-4b78-9fb1-00cf65781f6b">
      <Url>https://daktronics.sharepoint.com/sites/docs-engineering/_layouts/15/DocIdRedir.aspx?ID=75D2Y5VYC55K-1220653723-33994</Url>
      <Description>75D2Y5VYC55K-1220653723-33994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b1b955aa57de6e6ae4b72d8d8788693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789C2A-35AE-41B1-8B83-4B5FED9F25F4}"/>
</file>

<file path=customXml/itemProps2.xml><?xml version="1.0" encoding="utf-8"?>
<ds:datastoreItem xmlns:ds="http://schemas.openxmlformats.org/officeDocument/2006/customXml" ds:itemID="{84DB9617-59E3-4BAA-9493-8E6E89FEBB67}"/>
</file>

<file path=customXml/itemProps3.xml><?xml version="1.0" encoding="utf-8"?>
<ds:datastoreItem xmlns:ds="http://schemas.openxmlformats.org/officeDocument/2006/customXml" ds:itemID="{CC077CFD-42FC-4F70-AE9A-E9C390F82BD8}"/>
</file>

<file path=customXml/itemProps4.xml><?xml version="1.0" encoding="utf-8"?>
<ds:datastoreItem xmlns:ds="http://schemas.openxmlformats.org/officeDocument/2006/customXml" ds:itemID="{B34E1637-1F0F-44A9-9825-562F7635DD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C28717 Delta Terminal, LGA Airport, Site Config, SCC #04 &amp; SCC #05</dc:title>
  <dc:subject/>
  <dc:creator>Dan Muzzey</dc:creator>
  <cp:keywords/>
  <dc:description/>
  <cp:lastModifiedBy>Joe Bendickson</cp:lastModifiedBy>
  <cp:revision/>
  <dcterms:created xsi:type="dcterms:W3CDTF">2017-03-27T20:46:42Z</dcterms:created>
  <dcterms:modified xsi:type="dcterms:W3CDTF">2024-09-27T19:17:22Z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5447ff19-bb4b-4d75-ac5b-6bff511d2a95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