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13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E8021510-896F-48A0-9D37-F1E11EF7FC71}" xr6:coauthVersionLast="47" xr6:coauthVersionMax="47" xr10:uidLastSave="{00000000-0000-0000-0000-000000000000}"/>
  <bookViews>
    <workbookView xWindow="2340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F88" i="1"/>
  <c r="F87" i="1"/>
  <c r="F43" i="1"/>
  <c r="F42" i="1"/>
  <c r="F41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D31" authorId="1" shapeId="0" xr:uid="{7339A349-4592-455D-BCDE-CB3D6B7F81E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B445CF74-4CE9-4935-87AA-4BA0970CC5C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7B77EE7B-3DBE-4C2B-A06B-D1D6A50E58E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3" authorId="0" shapeId="0" xr:uid="{C7DB077C-20E5-4B03-B99E-9C28618E17D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D76" authorId="1" shapeId="0" xr:uid="{9867FCFD-A0C5-4660-99FC-B596CEF9393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E85" authorId="1" shapeId="0" xr:uid="{3119368E-CDB4-42FA-8DD2-07D7A4F0B17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5" authorId="1" shapeId="0" xr:uid="{FAF70FA8-EB31-4443-8279-765F4806C64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86" authorId="0" shapeId="0" xr:uid="{49DABAD7-709D-482E-BC81-71FECD93D9A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</commentList>
</comments>
</file>

<file path=xl/sharedStrings.xml><?xml version="1.0" encoding="utf-8"?>
<sst xmlns="http://schemas.openxmlformats.org/spreadsheetml/2006/main" count="272" uniqueCount="115">
  <si>
    <t>DD4710477</t>
  </si>
  <si>
    <t>C28949 Metropolitan Transportation Authority, Site Config, VM-1020-24x384-20-RGB, VM-1020-24X160-20-RGB</t>
  </si>
  <si>
    <t>Rev 00</t>
  </si>
  <si>
    <t>SYSTEM CONFIGURATION - VM-1020-24x384-20-RGB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</si>
  <si>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</si>
  <si>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</si>
  <si>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</si>
  <si>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</si>
  <si>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</si>
  <si>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</si>
  <si>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</si>
  <si>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</si>
  <si>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</si>
  <si>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</si>
  <si>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</si>
  <si>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</si>
  <si>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</si>
  <si>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</si>
  <si>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</si>
  <si>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</si>
  <si>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</si>
  <si>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</si>
  <si>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</si>
  <si>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</si>
  <si>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</si>
  <si>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</si>
  <si>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</si>
  <si>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</si>
  <si>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</si>
  <si>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</si>
  <si>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</si>
  <si>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</si>
  <si>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</si>
  <si>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</si>
  <si>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</si>
  <si>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</si>
  <si>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</si>
  <si>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</si>
  <si>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</si>
  <si>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</si>
  <si>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</si>
  <si>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</si>
  <si>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</si>
  <si>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</si>
  <si>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</si>
  <si>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</si>
  <si>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</si>
  <si>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</si>
  <si>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</si>
  <si>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</si>
  <si>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</si>
  <si>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</si>
  <si>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CHOOSE POWER SYSTEM</t>
  </si>
  <si>
    <t>PS REDUNDANCY BOARD</t>
  </si>
  <si>
    <t>ADVANCED PERIPHERAL SETUP</t>
  </si>
  <si>
    <t>DOOR SWITCH 2 (TC)</t>
  </si>
  <si>
    <t>UPS</t>
  </si>
  <si>
    <t>Generic UPS'</t>
  </si>
  <si>
    <t>By Power Usage</t>
  </si>
  <si>
    <t>3 Hours</t>
  </si>
  <si>
    <t>IP - Default</t>
  </si>
  <si>
    <t>ENTIRE DISPLAY</t>
  </si>
  <si>
    <t>Ethernet</t>
  </si>
  <si>
    <t/>
  </si>
  <si>
    <t>SYSTEM CONFIGURATION - VM-1020-24x160-20-RGB @2(STACKED AS 1 SIGN)</t>
  </si>
  <si>
    <t>CONFIGURE</t>
  </si>
  <si>
    <t>PS Redundancy Board</t>
  </si>
  <si>
    <t>Module Output - 2</t>
  </si>
  <si>
    <t>ON 2ND DISPLAY INTERFACE</t>
  </si>
  <si>
    <t>CUSTOM OPTIONS</t>
  </si>
  <si>
    <t>SYSTEM BACKUP FILES</t>
  </si>
  <si>
    <t>DD4826900</t>
  </si>
  <si>
    <t>SITE TRANSLATION TABLE</t>
  </si>
  <si>
    <t>ER-4826708</t>
  </si>
  <si>
    <t>SIGN TRANSLATION TABLE - VM-1020-24X384-20-RGB</t>
  </si>
  <si>
    <t>ER-4716260</t>
  </si>
  <si>
    <t>SIGN TRANSLATION TABLE - VM-1020-24X160-20-RGB</t>
  </si>
  <si>
    <t>ER-4722264</t>
  </si>
  <si>
    <t>CONTROLLER CONFIGURATION PACKAGE</t>
  </si>
  <si>
    <t>N/A</t>
  </si>
  <si>
    <t>MULTI-DIRECTIONAL LIGHT SENSOR (MDLS)</t>
  </si>
  <si>
    <t>I/O</t>
  </si>
  <si>
    <t>Reference Drawings</t>
  </si>
  <si>
    <t>VM-1020-24x384-20-RGB Drawing:</t>
  </si>
  <si>
    <t>Shop Drawing, VM-1020-24x384-20-RGB</t>
  </si>
  <si>
    <t>DWG-4613231</t>
  </si>
  <si>
    <t>Final Assembly, VM-10**-**x**-**</t>
  </si>
  <si>
    <t>DWG-4634211</t>
  </si>
  <si>
    <t>Schematic, VM-1020, Fan Detail</t>
  </si>
  <si>
    <t>DWG-4636940</t>
  </si>
  <si>
    <t>Schematic, Signal, VM-1020, 1 Surge</t>
  </si>
  <si>
    <t>DWG-4647302</t>
  </si>
  <si>
    <t>Schematic, VM-1020, AC, Redundancy, 20mm, 24H, 384-432W</t>
  </si>
  <si>
    <t>DWG-4710202</t>
  </si>
  <si>
    <t>Site Riser, VM, Power in Sign, VFC in TC, Multi Sign, UPS</t>
  </si>
  <si>
    <t>DWG-4710438</t>
  </si>
  <si>
    <t>VM-1020-24x160-20-RGB Drawings:</t>
  </si>
  <si>
    <t>Schematic, VM-1020, AC, Redundancy, 20mm, 24H, 144-224W</t>
  </si>
  <si>
    <t>DWG-3777701</t>
  </si>
  <si>
    <t>Shop Drawing, VM-1020-24x160-20-RGB</t>
  </si>
  <si>
    <t>DWG-4614399</t>
  </si>
  <si>
    <t>Traffic Cabinet Drawings:</t>
  </si>
  <si>
    <t>Schematic, 334 TC, Door Switch and Light, 2 Door</t>
  </si>
  <si>
    <t>DWG-3160822</t>
  </si>
  <si>
    <t>Shop Drawing, TC, 334, Aluminum, Ground DUPS, VFC</t>
  </si>
  <si>
    <t>DWG-4685942</t>
  </si>
  <si>
    <t>Schematic, UPS, Battery INT, 1 String, 48V, 24”</t>
  </si>
  <si>
    <t>DWG-4707380</t>
  </si>
  <si>
    <t>Final Assembly, TC, 334, Aluminum, Ground, DUPS, VFC</t>
  </si>
  <si>
    <t>DWG-4709326</t>
  </si>
  <si>
    <t>Schematic, TC 120 VAC, 2 Fans, 3 Signs, ML2200 DUPS @1</t>
  </si>
  <si>
    <t>DWG-4710728</t>
  </si>
  <si>
    <t>Signal Schematic, TC, VFC, Door Open Detection, 2 Door</t>
  </si>
  <si>
    <t>DWG-4710962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</si>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</sst>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7" xfId="0" quotePrefix="1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6" xfId="0" quotePrefix="1" applyBorder="1"/>
    <xf numFmtId="0" fontId="0" fillId="0" borderId="25" xfId="0" quotePrefix="1" applyBorder="1"/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/>
    <xf numFmtId="0" fontId="0" fillId="0" borderId="30" xfId="0" quotePrefix="1" applyBorder="1"/>
    <xf numFmtId="0" fontId="0" fillId="0" borderId="23" xfId="0" quotePrefix="1" applyBorder="1"/>
    <xf numFmtId="0" fontId="0" fillId="0" borderId="9" xfId="0" quotePrefix="1" applyBorder="1"/>
    <xf numFmtId="0" fontId="0" fillId="0" borderId="22" xfId="0" applyBorder="1"/>
    <xf numFmtId="0" fontId="0" fillId="0" borderId="23" xfId="0" applyBorder="1"/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9" xfId="0" quotePrefix="1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2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" bestFit="1" customWidth="1"/>
    <col min="5" max="5" width="22.7109375" customWidth="1"/>
    <col min="6" max="6" width="31.5703125" customWidth="1"/>
    <col min="7" max="7" width="16.7109375" customWidth="1"/>
  </cols>
  <sheetData>
    <row r="1" spans="2:7" ht="15.75" thickBot="1">
      <c r="B1" t="s">
        <v>0</v>
      </c>
      <c r="C1" s="58" t="s">
        <v>1</v>
      </c>
      <c r="D1" s="58"/>
      <c r="E1" s="58"/>
      <c r="F1" s="58"/>
      <c r="G1" t="s">
        <v>2</v>
      </c>
    </row>
    <row r="2" spans="2:7">
      <c r="B2" s="61" t="s">
        <v>3</v>
      </c>
      <c r="C2" s="62"/>
      <c r="D2" s="62"/>
      <c r="E2" s="62"/>
      <c r="F2" s="62"/>
      <c r="G2" s="59" t="s">
        <v>4</v>
      </c>
    </row>
    <row r="3" spans="2:7" ht="15.75" thickBot="1">
      <c r="B3" s="57" t="s">
        <v>5</v>
      </c>
      <c r="C3" s="58"/>
      <c r="D3" s="91" t="s">
        <v>6</v>
      </c>
      <c r="E3" s="92"/>
      <c r="F3" s="92"/>
      <c r="G3" s="60"/>
    </row>
    <row r="4" spans="2:7">
      <c r="B4" s="86" t="s">
        <v>7</v>
      </c>
      <c r="C4" s="87"/>
      <c r="D4" s="88" t="s">
        <v>8</v>
      </c>
      <c r="E4" s="88"/>
      <c r="F4" s="89"/>
      <c r="G4" s="51">
        <v>1</v>
      </c>
    </row>
    <row r="5" spans="2:7">
      <c r="B5" s="64" t="s">
        <v>9</v>
      </c>
      <c r="C5" s="65"/>
      <c r="D5" s="67" t="s">
        <v>10</v>
      </c>
      <c r="E5" s="67"/>
      <c r="F5" s="72"/>
      <c r="G5" s="52"/>
    </row>
    <row r="6" spans="2:7">
      <c r="B6" s="85" t="s">
        <v>11</v>
      </c>
      <c r="C6" s="18" t="s">
        <v>12</v>
      </c>
      <c r="D6" s="67" t="s">
        <v>13</v>
      </c>
      <c r="E6" s="67"/>
      <c r="F6" s="72"/>
      <c r="G6" s="52"/>
    </row>
    <row r="7" spans="2:7">
      <c r="B7" s="85"/>
      <c r="C7" s="18" t="s">
        <v>14</v>
      </c>
      <c r="D7" s="67" t="s">
        <v>15</v>
      </c>
      <c r="E7" s="67"/>
      <c r="F7" s="72"/>
      <c r="G7" s="52"/>
    </row>
    <row r="8" spans="2:7">
      <c r="B8" s="85"/>
      <c r="C8" s="18" t="s">
        <v>16</v>
      </c>
      <c r="D8" s="67" t="s">
        <v>17</v>
      </c>
      <c r="E8" s="67"/>
      <c r="F8" s="72"/>
      <c r="G8" s="52"/>
    </row>
    <row r="9" spans="2:7">
      <c r="B9" s="85"/>
      <c r="C9" s="18" t="s">
        <v>18</v>
      </c>
      <c r="D9" s="70">
        <v>20</v>
      </c>
      <c r="E9" s="70"/>
      <c r="F9" s="71"/>
      <c r="G9" s="52"/>
    </row>
    <row r="10" spans="2:7">
      <c r="B10" s="66" t="s">
        <v>19</v>
      </c>
      <c r="C10" s="67"/>
      <c r="D10" s="70">
        <v>24</v>
      </c>
      <c r="E10" s="70"/>
      <c r="F10" s="71"/>
      <c r="G10" s="52"/>
    </row>
    <row r="11" spans="2:7">
      <c r="B11" s="66" t="s">
        <v>20</v>
      </c>
      <c r="C11" s="67"/>
      <c r="D11" s="70">
        <v>384</v>
      </c>
      <c r="E11" s="70"/>
      <c r="F11" s="71"/>
      <c r="G11" s="52"/>
    </row>
    <row r="12" spans="2:7">
      <c r="B12" s="66" t="s">
        <v>21</v>
      </c>
      <c r="C12" s="67"/>
      <c r="D12" s="67" t="s">
        <v>22</v>
      </c>
      <c r="E12" s="67"/>
      <c r="F12" s="72"/>
      <c r="G12" s="52"/>
    </row>
    <row r="13" spans="2:7">
      <c r="B13" s="68" t="s">
        <v>23</v>
      </c>
      <c r="C13" s="69"/>
      <c r="D13" s="90">
        <v>1</v>
      </c>
      <c r="E13" s="90"/>
      <c r="F13" s="90"/>
      <c r="G13" s="52"/>
    </row>
    <row r="14" spans="2:7" ht="15.75" thickBot="1">
      <c r="B14" s="79" t="s">
        <v>24</v>
      </c>
      <c r="C14" s="80"/>
      <c r="D14" s="81" t="s">
        <v>25</v>
      </c>
      <c r="E14" s="81"/>
      <c r="F14" s="82"/>
      <c r="G14" s="53"/>
    </row>
    <row r="15" spans="2:7" ht="15.75" thickBot="1"/>
    <row r="16" spans="2:7">
      <c r="B16" s="61" t="s">
        <v>26</v>
      </c>
      <c r="C16" s="62"/>
      <c r="D16" s="62"/>
      <c r="E16" s="62"/>
      <c r="F16" s="63"/>
      <c r="G16" s="51">
        <v>1</v>
      </c>
    </row>
    <row r="17" spans="2:7">
      <c r="B17" s="83" t="s">
        <v>5</v>
      </c>
      <c r="C17" s="84"/>
      <c r="D17" s="14" t="s">
        <v>6</v>
      </c>
      <c r="E17" s="14" t="s">
        <v>27</v>
      </c>
      <c r="F17" s="14" t="s">
        <v>28</v>
      </c>
      <c r="G17" s="52"/>
    </row>
    <row r="18" spans="2:7">
      <c r="B18" s="64" t="s">
        <v>29</v>
      </c>
      <c r="C18" s="65"/>
      <c r="D18" s="18" t="s">
        <v>30</v>
      </c>
      <c r="E18" s="18" t="s">
        <v>31</v>
      </c>
      <c r="F18" s="18" t="s">
        <v>32</v>
      </c>
      <c r="G18" s="52"/>
    </row>
    <row r="19" spans="2:7">
      <c r="B19" s="64" t="s">
        <v>33</v>
      </c>
      <c r="C19" s="65"/>
      <c r="D19" s="18" t="s">
        <v>11</v>
      </c>
      <c r="E19" s="18" t="s">
        <v>31</v>
      </c>
      <c r="F19" s="18" t="s">
        <v>32</v>
      </c>
      <c r="G19" s="52"/>
    </row>
    <row r="20" spans="2:7">
      <c r="B20" s="64" t="s">
        <v>34</v>
      </c>
      <c r="C20" s="65"/>
      <c r="D20" s="18" t="s">
        <v>35</v>
      </c>
      <c r="E20" s="16" t="s">
        <v>36</v>
      </c>
      <c r="F20" s="16" t="s">
        <v>36</v>
      </c>
      <c r="G20" s="52"/>
    </row>
    <row r="21" spans="2:7">
      <c r="B21" s="64" t="s">
        <v>37</v>
      </c>
      <c r="C21" s="65"/>
      <c r="D21" s="15" t="s">
        <v>38</v>
      </c>
      <c r="E21" s="15" t="s">
        <v>36</v>
      </c>
      <c r="F21" s="16" t="s">
        <v>36</v>
      </c>
      <c r="G21" s="52"/>
    </row>
    <row r="22" spans="2:7">
      <c r="B22" s="64" t="s">
        <v>39</v>
      </c>
      <c r="C22" s="65"/>
      <c r="D22" s="15" t="s">
        <v>38</v>
      </c>
      <c r="E22" s="15" t="s">
        <v>36</v>
      </c>
      <c r="F22" s="16" t="s">
        <v>36</v>
      </c>
      <c r="G22" s="52"/>
    </row>
    <row r="23" spans="2:7">
      <c r="B23" s="64" t="s">
        <v>40</v>
      </c>
      <c r="C23" s="65"/>
      <c r="D23" s="15" t="s">
        <v>38</v>
      </c>
      <c r="E23" s="15" t="s">
        <v>36</v>
      </c>
      <c r="F23" s="16" t="s">
        <v>36</v>
      </c>
      <c r="G23" s="52"/>
    </row>
    <row r="24" spans="2:7">
      <c r="B24" s="64" t="s">
        <v>41</v>
      </c>
      <c r="C24" s="65"/>
      <c r="D24" s="15">
        <v>1</v>
      </c>
      <c r="E24" s="15" t="s">
        <v>36</v>
      </c>
      <c r="F24" s="16" t="s">
        <v>42</v>
      </c>
      <c r="G24" s="93"/>
    </row>
    <row r="25" spans="2:7">
      <c r="B25" s="64" t="s">
        <v>43</v>
      </c>
      <c r="C25" s="65"/>
      <c r="D25" s="15" t="s">
        <v>38</v>
      </c>
      <c r="E25" s="15" t="s">
        <v>36</v>
      </c>
      <c r="F25" s="16" t="s">
        <v>36</v>
      </c>
      <c r="G25" s="52"/>
    </row>
    <row r="26" spans="2:7">
      <c r="B26" s="64" t="s">
        <v>44</v>
      </c>
      <c r="C26" s="65"/>
      <c r="D26" s="19" t="s">
        <v>38</v>
      </c>
      <c r="E26" s="15" t="s">
        <v>36</v>
      </c>
      <c r="F26" s="16" t="s">
        <v>36</v>
      </c>
      <c r="G26" s="52"/>
    </row>
    <row r="27" spans="2:7">
      <c r="B27" s="64" t="s">
        <v>45</v>
      </c>
      <c r="C27" s="65"/>
      <c r="D27" s="19" t="s">
        <v>38</v>
      </c>
      <c r="E27" s="15"/>
      <c r="F27" s="16"/>
      <c r="G27" s="52"/>
    </row>
    <row r="28" spans="2:7">
      <c r="B28" s="64" t="s">
        <v>46</v>
      </c>
      <c r="C28" s="65"/>
      <c r="D28" s="19" t="s">
        <v>38</v>
      </c>
      <c r="E28" s="15" t="s">
        <v>36</v>
      </c>
      <c r="F28" s="16" t="s">
        <v>36</v>
      </c>
      <c r="G28" s="52"/>
    </row>
    <row r="29" spans="2:7">
      <c r="B29" s="64" t="s">
        <v>47</v>
      </c>
      <c r="C29" s="65"/>
      <c r="D29" s="19" t="s">
        <v>38</v>
      </c>
      <c r="E29" s="15" t="s">
        <v>36</v>
      </c>
      <c r="F29" s="16" t="s">
        <v>36</v>
      </c>
      <c r="G29" s="52"/>
    </row>
    <row r="30" spans="2:7">
      <c r="B30" s="64" t="s">
        <v>48</v>
      </c>
      <c r="C30" s="65"/>
      <c r="D30" s="19" t="s">
        <v>49</v>
      </c>
      <c r="E30" s="15" t="s">
        <v>36</v>
      </c>
      <c r="F30" s="16" t="s">
        <v>36</v>
      </c>
      <c r="G30" s="52"/>
    </row>
    <row r="31" spans="2:7">
      <c r="B31" s="46" t="s">
        <v>50</v>
      </c>
      <c r="C31" s="48"/>
      <c r="D31" s="15" t="s">
        <v>38</v>
      </c>
      <c r="E31" s="20" t="s">
        <v>36</v>
      </c>
      <c r="F31" s="25" t="s">
        <v>36</v>
      </c>
      <c r="G31" s="52"/>
    </row>
    <row r="32" spans="2:7">
      <c r="B32" s="64" t="s">
        <v>51</v>
      </c>
      <c r="C32" s="65"/>
      <c r="D32" s="15">
        <v>1</v>
      </c>
      <c r="E32" s="15" t="s">
        <v>36</v>
      </c>
      <c r="F32" s="26" t="s">
        <v>36</v>
      </c>
      <c r="G32" s="52"/>
    </row>
    <row r="33" spans="2:13" ht="15.75" thickBot="1">
      <c r="B33" s="5" t="s">
        <v>52</v>
      </c>
      <c r="C33" s="21"/>
      <c r="D33" s="13" t="s">
        <v>53</v>
      </c>
      <c r="E33" s="22" t="s">
        <v>36</v>
      </c>
      <c r="F33" s="27" t="s">
        <v>36</v>
      </c>
      <c r="G33" s="53"/>
    </row>
    <row r="34" spans="2:13" ht="15.75" thickBot="1">
      <c r="C34" s="12"/>
      <c r="D34" s="12"/>
      <c r="E34" s="12"/>
      <c r="F34" s="23"/>
      <c r="G34" s="29"/>
    </row>
    <row r="35" spans="2:13">
      <c r="B35" s="61" t="s">
        <v>54</v>
      </c>
      <c r="C35" s="62"/>
      <c r="D35" s="62"/>
      <c r="E35" s="62"/>
      <c r="F35" s="63"/>
      <c r="G35" s="51">
        <v>1</v>
      </c>
    </row>
    <row r="36" spans="2:13">
      <c r="B36" s="49" t="s">
        <v>55</v>
      </c>
      <c r="C36" s="69"/>
      <c r="D36" s="24">
        <f>IF(B36="DOOR SWITCH 2 (TC)",1,"N/A")</f>
        <v>1</v>
      </c>
      <c r="E36" s="24">
        <f>IF(B36="DOOR SWITCH 2 (TC)",1,"N/A")</f>
        <v>1</v>
      </c>
      <c r="F36" s="25" t="str">
        <f>IF(B36="DOOR SWITCH 2 (TC)","VIP 1","N/A")</f>
        <v>VIP 1</v>
      </c>
      <c r="G36" s="52"/>
    </row>
    <row r="37" spans="2:13">
      <c r="B37" s="94" t="s">
        <v>56</v>
      </c>
      <c r="C37" s="16" t="s">
        <v>57</v>
      </c>
      <c r="D37" s="15" t="s">
        <v>58</v>
      </c>
      <c r="E37" s="15" t="s">
        <v>59</v>
      </c>
      <c r="F37" s="16" t="s">
        <v>60</v>
      </c>
      <c r="G37" s="52"/>
      <c r="M37" s="31"/>
    </row>
    <row r="38" spans="2:13">
      <c r="B38" s="95"/>
      <c r="C38" s="38" t="s">
        <v>61</v>
      </c>
      <c r="D38" s="15">
        <v>1800</v>
      </c>
      <c r="E38" s="15" t="s">
        <v>62</v>
      </c>
      <c r="F38" s="16"/>
      <c r="G38" s="52"/>
      <c r="M38" s="31"/>
    </row>
    <row r="39" spans="2:13" hidden="1">
      <c r="B39" s="49"/>
      <c r="C39" s="50"/>
      <c r="D39" s="30"/>
      <c r="E39" s="30"/>
      <c r="F39" s="37"/>
      <c r="G39" s="52"/>
    </row>
    <row r="40" spans="2:13" hidden="1">
      <c r="B40" s="42"/>
      <c r="C40" s="43"/>
      <c r="D40" s="15"/>
      <c r="E40" s="15"/>
      <c r="F40" s="16"/>
      <c r="G40" s="52"/>
    </row>
    <row r="41" spans="2:13" hidden="1">
      <c r="B41" s="42"/>
      <c r="C41" s="43"/>
      <c r="D41" s="15" t="s">
        <v>36</v>
      </c>
      <c r="E41" s="15" t="s">
        <v>36</v>
      </c>
      <c r="F41" s="16" t="str">
        <f>IF(B41="MINI DC I/O 3","ON DISPLAY INTERFACE","N/A")</f>
        <v>N/A</v>
      </c>
      <c r="G41" s="52"/>
    </row>
    <row r="42" spans="2:13" hidden="1">
      <c r="B42" s="42" t="s">
        <v>63</v>
      </c>
      <c r="C42" s="43"/>
      <c r="D42" s="15" t="s">
        <v>36</v>
      </c>
      <c r="E42" s="15" t="s">
        <v>36</v>
      </c>
      <c r="F42" s="16" t="str">
        <f>IF(B42="MINI DC I/O 4","ON DISPLAY INTERFACE","N/A")</f>
        <v>N/A</v>
      </c>
      <c r="G42" s="52"/>
    </row>
    <row r="43" spans="2:13" hidden="1">
      <c r="B43" s="42" t="s">
        <v>63</v>
      </c>
      <c r="C43" s="43"/>
      <c r="D43" s="15" t="s">
        <v>36</v>
      </c>
      <c r="E43" s="15" t="s">
        <v>36</v>
      </c>
      <c r="F43" s="16" t="str">
        <f>IF(B43="MINI DC I/O 5","ON DISPLAY INTERFACE","N/A")</f>
        <v>N/A</v>
      </c>
      <c r="G43" s="52"/>
    </row>
    <row r="44" spans="2:13" ht="15.75" thickBot="1">
      <c r="B44" s="44" t="s">
        <v>63</v>
      </c>
      <c r="C44" s="45"/>
      <c r="D44" s="13"/>
      <c r="E44" s="13"/>
      <c r="F44" s="17"/>
      <c r="G44" s="53"/>
    </row>
    <row r="45" spans="2:13">
      <c r="C45" s="12"/>
      <c r="D45" s="12"/>
      <c r="E45" s="12"/>
      <c r="F45" s="23"/>
      <c r="G45" s="28"/>
    </row>
    <row r="46" spans="2:13" ht="15.75" thickBot="1">
      <c r="B46" t="s">
        <v>0</v>
      </c>
      <c r="C46" s="58" t="s">
        <v>1</v>
      </c>
      <c r="D46" s="58"/>
      <c r="E46" s="58"/>
      <c r="F46" s="58"/>
      <c r="G46" t="s">
        <v>2</v>
      </c>
    </row>
    <row r="47" spans="2:13">
      <c r="B47" s="61" t="s">
        <v>64</v>
      </c>
      <c r="C47" s="62"/>
      <c r="D47" s="62"/>
      <c r="E47" s="62"/>
      <c r="F47" s="62"/>
      <c r="G47" s="59" t="s">
        <v>4</v>
      </c>
    </row>
    <row r="48" spans="2:13" ht="15.75" thickBot="1">
      <c r="B48" s="57" t="s">
        <v>5</v>
      </c>
      <c r="C48" s="58"/>
      <c r="D48" s="91" t="s">
        <v>6</v>
      </c>
      <c r="E48" s="92"/>
      <c r="F48" s="92"/>
      <c r="G48" s="60"/>
    </row>
    <row r="49" spans="2:7">
      <c r="B49" s="86" t="s">
        <v>7</v>
      </c>
      <c r="C49" s="87"/>
      <c r="D49" s="88" t="s">
        <v>8</v>
      </c>
      <c r="E49" s="88"/>
      <c r="F49" s="89"/>
      <c r="G49" s="51">
        <v>2</v>
      </c>
    </row>
    <row r="50" spans="2:7">
      <c r="B50" s="64" t="s">
        <v>9</v>
      </c>
      <c r="C50" s="65"/>
      <c r="D50" s="67" t="s">
        <v>10</v>
      </c>
      <c r="E50" s="67"/>
      <c r="F50" s="72"/>
      <c r="G50" s="52"/>
    </row>
    <row r="51" spans="2:7">
      <c r="B51" s="85" t="s">
        <v>11</v>
      </c>
      <c r="C51" s="18" t="s">
        <v>12</v>
      </c>
      <c r="D51" s="67" t="s">
        <v>13</v>
      </c>
      <c r="E51" s="67"/>
      <c r="F51" s="72"/>
      <c r="G51" s="52"/>
    </row>
    <row r="52" spans="2:7">
      <c r="B52" s="85"/>
      <c r="C52" s="18" t="s">
        <v>14</v>
      </c>
      <c r="D52" s="67" t="s">
        <v>15</v>
      </c>
      <c r="E52" s="67"/>
      <c r="F52" s="72"/>
      <c r="G52" s="52"/>
    </row>
    <row r="53" spans="2:7">
      <c r="B53" s="85"/>
      <c r="C53" s="18" t="s">
        <v>16</v>
      </c>
      <c r="D53" s="67" t="s">
        <v>17</v>
      </c>
      <c r="E53" s="67"/>
      <c r="F53" s="72"/>
      <c r="G53" s="52"/>
    </row>
    <row r="54" spans="2:7">
      <c r="B54" s="85"/>
      <c r="C54" s="18" t="s">
        <v>18</v>
      </c>
      <c r="D54" s="70">
        <v>20</v>
      </c>
      <c r="E54" s="70"/>
      <c r="F54" s="71"/>
      <c r="G54" s="52"/>
    </row>
    <row r="55" spans="2:7">
      <c r="B55" s="66" t="s">
        <v>19</v>
      </c>
      <c r="C55" s="67"/>
      <c r="D55" s="70">
        <v>48</v>
      </c>
      <c r="E55" s="70"/>
      <c r="F55" s="71"/>
      <c r="G55" s="52"/>
    </row>
    <row r="56" spans="2:7">
      <c r="B56" s="66" t="s">
        <v>20</v>
      </c>
      <c r="C56" s="67"/>
      <c r="D56" s="70">
        <v>160</v>
      </c>
      <c r="E56" s="70"/>
      <c r="F56" s="71"/>
      <c r="G56" s="52"/>
    </row>
    <row r="57" spans="2:7">
      <c r="B57" s="66" t="s">
        <v>21</v>
      </c>
      <c r="C57" s="67"/>
      <c r="D57" s="67" t="s">
        <v>22</v>
      </c>
      <c r="E57" s="67"/>
      <c r="F57" s="72"/>
      <c r="G57" s="52"/>
    </row>
    <row r="58" spans="2:7">
      <c r="B58" s="3" t="s">
        <v>23</v>
      </c>
      <c r="C58" s="18" t="s">
        <v>65</v>
      </c>
      <c r="D58" s="90">
        <v>2</v>
      </c>
      <c r="E58" s="90"/>
      <c r="F58" s="90"/>
      <c r="G58" s="52"/>
    </row>
    <row r="59" spans="2:7" ht="15.75" thickBot="1">
      <c r="B59" s="79" t="s">
        <v>24</v>
      </c>
      <c r="C59" s="80"/>
      <c r="D59" s="81" t="s">
        <v>25</v>
      </c>
      <c r="E59" s="81"/>
      <c r="F59" s="82"/>
      <c r="G59" s="53"/>
    </row>
    <row r="60" spans="2:7" ht="15.75" thickBot="1"/>
    <row r="61" spans="2:7">
      <c r="B61" s="61" t="s">
        <v>26</v>
      </c>
      <c r="C61" s="62"/>
      <c r="D61" s="62"/>
      <c r="E61" s="62"/>
      <c r="F61" s="63"/>
      <c r="G61" s="51">
        <v>2</v>
      </c>
    </row>
    <row r="62" spans="2:7">
      <c r="B62" s="83" t="s">
        <v>5</v>
      </c>
      <c r="C62" s="84"/>
      <c r="D62" s="14" t="s">
        <v>6</v>
      </c>
      <c r="E62" s="14" t="s">
        <v>27</v>
      </c>
      <c r="F62" s="14" t="s">
        <v>28</v>
      </c>
      <c r="G62" s="52"/>
    </row>
    <row r="63" spans="2:7">
      <c r="B63" s="64" t="s">
        <v>29</v>
      </c>
      <c r="C63" s="65"/>
      <c r="D63" s="18" t="s">
        <v>30</v>
      </c>
      <c r="E63" s="18" t="s">
        <v>31</v>
      </c>
      <c r="F63" s="18" t="s">
        <v>32</v>
      </c>
      <c r="G63" s="52"/>
    </row>
    <row r="64" spans="2:7">
      <c r="B64" s="64" t="s">
        <v>33</v>
      </c>
      <c r="C64" s="65"/>
      <c r="D64" s="18" t="s">
        <v>11</v>
      </c>
      <c r="E64" s="18" t="s">
        <v>31</v>
      </c>
      <c r="F64" s="18" t="s">
        <v>32</v>
      </c>
      <c r="G64" s="52"/>
    </row>
    <row r="65" spans="2:7">
      <c r="B65" s="64" t="s">
        <v>34</v>
      </c>
      <c r="C65" s="65"/>
      <c r="D65" s="18" t="s">
        <v>35</v>
      </c>
      <c r="E65" s="16" t="s">
        <v>36</v>
      </c>
      <c r="F65" s="16" t="s">
        <v>36</v>
      </c>
      <c r="G65" s="52"/>
    </row>
    <row r="66" spans="2:7">
      <c r="B66" s="64" t="s">
        <v>37</v>
      </c>
      <c r="C66" s="65"/>
      <c r="D66" s="15" t="s">
        <v>38</v>
      </c>
      <c r="E66" s="15" t="s">
        <v>36</v>
      </c>
      <c r="F66" s="16" t="s">
        <v>36</v>
      </c>
      <c r="G66" s="52"/>
    </row>
    <row r="67" spans="2:7">
      <c r="B67" s="64" t="s">
        <v>39</v>
      </c>
      <c r="C67" s="65"/>
      <c r="D67" s="15" t="s">
        <v>38</v>
      </c>
      <c r="E67" s="15" t="s">
        <v>36</v>
      </c>
      <c r="F67" s="16" t="s">
        <v>36</v>
      </c>
      <c r="G67" s="52"/>
    </row>
    <row r="68" spans="2:7">
      <c r="B68" s="64" t="s">
        <v>40</v>
      </c>
      <c r="C68" s="65"/>
      <c r="D68" s="15" t="s">
        <v>38</v>
      </c>
      <c r="E68" s="15" t="s">
        <v>36</v>
      </c>
      <c r="F68" s="16" t="s">
        <v>36</v>
      </c>
      <c r="G68" s="52"/>
    </row>
    <row r="69" spans="2:7">
      <c r="B69" s="64" t="s">
        <v>41</v>
      </c>
      <c r="C69" s="65"/>
      <c r="D69" s="15">
        <v>1</v>
      </c>
      <c r="E69" s="15" t="s">
        <v>36</v>
      </c>
      <c r="F69" s="16" t="s">
        <v>42</v>
      </c>
      <c r="G69" s="52"/>
    </row>
    <row r="70" spans="2:7">
      <c r="B70" s="64" t="s">
        <v>43</v>
      </c>
      <c r="C70" s="65"/>
      <c r="D70" s="15" t="s">
        <v>38</v>
      </c>
      <c r="E70" s="15" t="s">
        <v>36</v>
      </c>
      <c r="F70" s="16" t="s">
        <v>36</v>
      </c>
      <c r="G70" s="52"/>
    </row>
    <row r="71" spans="2:7">
      <c r="B71" s="64" t="s">
        <v>44</v>
      </c>
      <c r="C71" s="65"/>
      <c r="D71" s="19" t="s">
        <v>38</v>
      </c>
      <c r="E71" s="15" t="s">
        <v>36</v>
      </c>
      <c r="F71" s="16" t="s">
        <v>36</v>
      </c>
      <c r="G71" s="52"/>
    </row>
    <row r="72" spans="2:7">
      <c r="B72" s="64" t="s">
        <v>45</v>
      </c>
      <c r="C72" s="65"/>
      <c r="D72" s="19" t="s">
        <v>38</v>
      </c>
      <c r="E72" s="15"/>
      <c r="F72" s="16"/>
      <c r="G72" s="52"/>
    </row>
    <row r="73" spans="2:7">
      <c r="B73" s="64" t="s">
        <v>46</v>
      </c>
      <c r="C73" s="65"/>
      <c r="D73" s="19" t="s">
        <v>38</v>
      </c>
      <c r="E73" s="15" t="s">
        <v>36</v>
      </c>
      <c r="F73" s="16" t="s">
        <v>36</v>
      </c>
      <c r="G73" s="52"/>
    </row>
    <row r="74" spans="2:7">
      <c r="B74" s="64" t="s">
        <v>47</v>
      </c>
      <c r="C74" s="65"/>
      <c r="D74" s="19" t="s">
        <v>38</v>
      </c>
      <c r="E74" s="15" t="s">
        <v>36</v>
      </c>
      <c r="F74" s="16" t="s">
        <v>36</v>
      </c>
      <c r="G74" s="52"/>
    </row>
    <row r="75" spans="2:7">
      <c r="B75" s="64" t="s">
        <v>48</v>
      </c>
      <c r="C75" s="65"/>
      <c r="D75" s="19" t="s">
        <v>49</v>
      </c>
      <c r="E75" s="15" t="s">
        <v>36</v>
      </c>
      <c r="F75" s="16" t="s">
        <v>36</v>
      </c>
      <c r="G75" s="52"/>
    </row>
    <row r="76" spans="2:7">
      <c r="B76" s="46" t="s">
        <v>50</v>
      </c>
      <c r="C76" s="48"/>
      <c r="D76" s="15" t="s">
        <v>38</v>
      </c>
      <c r="E76" s="20" t="s">
        <v>36</v>
      </c>
      <c r="F76" s="25" t="s">
        <v>36</v>
      </c>
      <c r="G76" s="52"/>
    </row>
    <row r="77" spans="2:7">
      <c r="B77" s="64" t="s">
        <v>51</v>
      </c>
      <c r="C77" s="65"/>
      <c r="D77" s="15">
        <v>1</v>
      </c>
      <c r="E77" s="15" t="s">
        <v>36</v>
      </c>
      <c r="F77" s="26" t="s">
        <v>36</v>
      </c>
      <c r="G77" s="52"/>
    </row>
    <row r="78" spans="2:7" ht="15.75" thickBot="1">
      <c r="B78" s="5" t="s">
        <v>52</v>
      </c>
      <c r="C78" s="21"/>
      <c r="D78" s="13" t="s">
        <v>53</v>
      </c>
      <c r="E78" s="22" t="s">
        <v>36</v>
      </c>
      <c r="F78" s="27" t="s">
        <v>36</v>
      </c>
      <c r="G78" s="53"/>
    </row>
    <row r="79" spans="2:7" ht="15.75" thickBot="1">
      <c r="C79" s="12"/>
      <c r="D79" s="12"/>
      <c r="E79" s="12"/>
      <c r="F79" s="23"/>
      <c r="G79" s="29"/>
    </row>
    <row r="80" spans="2:7">
      <c r="B80" s="61" t="s">
        <v>54</v>
      </c>
      <c r="C80" s="62"/>
      <c r="D80" s="62"/>
      <c r="E80" s="62"/>
      <c r="F80" s="63"/>
      <c r="G80" s="51">
        <v>2</v>
      </c>
    </row>
    <row r="81" spans="2:13" hidden="1">
      <c r="B81" s="49"/>
      <c r="C81" s="69"/>
      <c r="D81" s="24"/>
      <c r="E81" s="24"/>
      <c r="F81" s="25"/>
      <c r="G81" s="52"/>
    </row>
    <row r="82" spans="2:13" hidden="1">
      <c r="B82" s="94"/>
      <c r="C82" s="16"/>
      <c r="D82" s="15"/>
      <c r="E82" s="15"/>
      <c r="F82" s="16"/>
      <c r="G82" s="52"/>
      <c r="M82" s="31"/>
    </row>
    <row r="83" spans="2:13" hidden="1">
      <c r="B83" s="95"/>
      <c r="C83" s="38"/>
      <c r="D83" s="15"/>
      <c r="E83" s="15"/>
      <c r="F83" s="16"/>
      <c r="G83" s="52"/>
      <c r="M83" s="31"/>
    </row>
    <row r="84" spans="2:13">
      <c r="B84" s="49"/>
      <c r="C84" s="50"/>
      <c r="D84" s="30"/>
      <c r="E84" s="30"/>
      <c r="F84" s="37"/>
      <c r="G84" s="52"/>
    </row>
    <row r="85" spans="2:13">
      <c r="B85" s="39" t="s">
        <v>66</v>
      </c>
      <c r="C85" s="16" t="s">
        <v>67</v>
      </c>
      <c r="D85" s="16" t="str">
        <f>IF(B85="PS Redundancy Board","I/O Board Outputs - NO"," ")</f>
        <v>I/O Board Outputs - NO</v>
      </c>
      <c r="E85" s="16" t="str">
        <f>IF(B85="PS Redundancy Board","Sensor Address -1"," ")</f>
        <v>Sensor Address -1</v>
      </c>
      <c r="F85" s="16" t="s">
        <v>68</v>
      </c>
      <c r="G85" s="52"/>
    </row>
    <row r="86" spans="2:13">
      <c r="B86" s="40" t="s">
        <v>29</v>
      </c>
      <c r="C86" s="41"/>
      <c r="D86" s="18" t="s">
        <v>30</v>
      </c>
      <c r="E86" s="18" t="s">
        <v>31</v>
      </c>
      <c r="F86" s="18" t="s">
        <v>68</v>
      </c>
      <c r="G86" s="52"/>
    </row>
    <row r="87" spans="2:13">
      <c r="B87" s="42" t="s">
        <v>63</v>
      </c>
      <c r="C87" s="43"/>
      <c r="D87" s="15" t="s">
        <v>36</v>
      </c>
      <c r="E87" s="15" t="s">
        <v>36</v>
      </c>
      <c r="F87" s="16" t="str">
        <f>IF(B87="MINI DC I/O 4","ON DISPLAY INTERFACE","N/A")</f>
        <v>N/A</v>
      </c>
      <c r="G87" s="52"/>
    </row>
    <row r="88" spans="2:13">
      <c r="B88" s="42" t="s">
        <v>63</v>
      </c>
      <c r="C88" s="43"/>
      <c r="D88" s="15" t="s">
        <v>36</v>
      </c>
      <c r="E88" s="15" t="s">
        <v>36</v>
      </c>
      <c r="F88" s="16" t="str">
        <f>IF(B88="MINI DC I/O 5","ON DISPLAY INTERFACE","N/A")</f>
        <v>N/A</v>
      </c>
      <c r="G88" s="52"/>
    </row>
    <row r="89" spans="2:13" ht="15.75" thickBot="1">
      <c r="B89" s="44" t="s">
        <v>63</v>
      </c>
      <c r="C89" s="45"/>
      <c r="D89" s="13"/>
      <c r="E89" s="13"/>
      <c r="F89" s="17"/>
      <c r="G89" s="53"/>
    </row>
    <row r="90" spans="2:13" ht="15.75" thickBot="1">
      <c r="C90" s="12"/>
      <c r="D90" s="12"/>
      <c r="E90" s="12"/>
      <c r="F90" s="23"/>
      <c r="G90" s="28"/>
    </row>
    <row r="91" spans="2:13">
      <c r="B91" s="61" t="s">
        <v>69</v>
      </c>
      <c r="C91" s="62"/>
      <c r="D91" s="62"/>
      <c r="E91" s="62"/>
      <c r="F91" s="62"/>
      <c r="G91" s="54"/>
    </row>
    <row r="92" spans="2:13">
      <c r="B92" s="46" t="s">
        <v>70</v>
      </c>
      <c r="C92" s="47"/>
      <c r="D92" s="48"/>
      <c r="E92" s="31" t="s">
        <v>71</v>
      </c>
      <c r="F92" s="8"/>
      <c r="G92" s="55"/>
    </row>
    <row r="93" spans="2:13">
      <c r="B93" s="46" t="s">
        <v>72</v>
      </c>
      <c r="C93" s="47"/>
      <c r="D93" s="48"/>
      <c r="E93" s="76" t="s">
        <v>73</v>
      </c>
      <c r="F93" s="43"/>
      <c r="G93" s="55"/>
    </row>
    <row r="94" spans="2:13">
      <c r="B94" s="33" t="s">
        <v>74</v>
      </c>
      <c r="C94" s="34"/>
      <c r="D94" s="35"/>
      <c r="E94" s="32" t="s">
        <v>75</v>
      </c>
      <c r="F94" s="20"/>
      <c r="G94" s="55"/>
    </row>
    <row r="95" spans="2:13">
      <c r="B95" s="33" t="s">
        <v>76</v>
      </c>
      <c r="C95" s="34"/>
      <c r="D95" s="35"/>
      <c r="E95" s="32" t="s">
        <v>77</v>
      </c>
      <c r="F95" s="20"/>
      <c r="G95" s="55"/>
    </row>
    <row r="96" spans="2:13">
      <c r="B96" s="66" t="s">
        <v>78</v>
      </c>
      <c r="C96" s="67"/>
      <c r="D96" s="67"/>
      <c r="E96" s="70" t="s">
        <v>79</v>
      </c>
      <c r="F96" s="70"/>
      <c r="G96" s="55"/>
    </row>
    <row r="97" spans="2:7">
      <c r="B97" s="66" t="s">
        <v>80</v>
      </c>
      <c r="C97" s="67"/>
      <c r="D97" s="67"/>
      <c r="E97" s="70" t="s">
        <v>79</v>
      </c>
      <c r="F97" s="70"/>
      <c r="G97" s="55"/>
    </row>
    <row r="98" spans="2:7" ht="15.75" thickBot="1">
      <c r="B98" s="73" t="s">
        <v>81</v>
      </c>
      <c r="C98" s="74"/>
      <c r="D98" s="75"/>
      <c r="E98" s="77" t="s">
        <v>79</v>
      </c>
      <c r="F98" s="78"/>
      <c r="G98" s="56"/>
    </row>
    <row r="99" spans="2:7">
      <c r="C99" s="12"/>
      <c r="D99" s="12"/>
      <c r="E99" s="11"/>
      <c r="F99" s="4"/>
      <c r="G99" s="8"/>
    </row>
    <row r="100" spans="2:7">
      <c r="C100" s="12"/>
      <c r="D100" s="12"/>
      <c r="E100" s="11"/>
      <c r="F100" s="4"/>
      <c r="G100" s="8"/>
    </row>
    <row r="101" spans="2:7" ht="15.75" thickBot="1"/>
    <row r="102" spans="2:7">
      <c r="B102" s="9" t="s">
        <v>82</v>
      </c>
      <c r="C102" s="10"/>
      <c r="D102" s="10"/>
      <c r="E102" s="10"/>
      <c r="F102" s="10"/>
      <c r="G102" s="1"/>
    </row>
    <row r="103" spans="2:7">
      <c r="B103" s="3"/>
      <c r="G103" s="2"/>
    </row>
    <row r="104" spans="2:7">
      <c r="B104" s="36" t="s">
        <v>83</v>
      </c>
      <c r="G104" s="2"/>
    </row>
    <row r="105" spans="2:7">
      <c r="B105" s="3" t="s">
        <v>84</v>
      </c>
      <c r="E105" t="s">
        <v>85</v>
      </c>
      <c r="G105" s="2"/>
    </row>
    <row r="106" spans="2:7">
      <c r="B106" s="3" t="s">
        <v>86</v>
      </c>
      <c r="E106" t="s">
        <v>87</v>
      </c>
      <c r="G106" s="2"/>
    </row>
    <row r="107" spans="2:7">
      <c r="B107" s="3" t="s">
        <v>88</v>
      </c>
      <c r="E107" t="s">
        <v>89</v>
      </c>
      <c r="G107" s="2"/>
    </row>
    <row r="108" spans="2:7">
      <c r="B108" s="3" t="s">
        <v>90</v>
      </c>
      <c r="E108" t="s">
        <v>91</v>
      </c>
      <c r="G108" s="2"/>
    </row>
    <row r="109" spans="2:7">
      <c r="B109" s="3" t="s">
        <v>92</v>
      </c>
      <c r="E109" t="s">
        <v>93</v>
      </c>
      <c r="G109" s="2"/>
    </row>
    <row r="110" spans="2:7">
      <c r="B110" s="3" t="s">
        <v>94</v>
      </c>
      <c r="E110" t="s">
        <v>95</v>
      </c>
      <c r="G110" s="2"/>
    </row>
    <row r="111" spans="2:7">
      <c r="B111" s="3"/>
      <c r="G111" s="2"/>
    </row>
    <row r="112" spans="2:7">
      <c r="B112" s="36" t="s">
        <v>96</v>
      </c>
      <c r="G112" s="2"/>
    </row>
    <row r="113" spans="2:7">
      <c r="B113" s="3" t="s">
        <v>97</v>
      </c>
      <c r="E113" t="s">
        <v>98</v>
      </c>
      <c r="G113" s="2"/>
    </row>
    <row r="114" spans="2:7">
      <c r="B114" s="3" t="s">
        <v>99</v>
      </c>
      <c r="E114" t="s">
        <v>100</v>
      </c>
      <c r="G114" s="2"/>
    </row>
    <row r="115" spans="2:7">
      <c r="B115" s="3" t="s">
        <v>86</v>
      </c>
      <c r="E115" t="s">
        <v>87</v>
      </c>
      <c r="G115" s="2"/>
    </row>
    <row r="116" spans="2:7">
      <c r="B116" s="3" t="s">
        <v>90</v>
      </c>
      <c r="E116" t="s">
        <v>91</v>
      </c>
      <c r="G116" s="2"/>
    </row>
    <row r="117" spans="2:7">
      <c r="B117" s="3" t="s">
        <v>88</v>
      </c>
      <c r="E117" t="s">
        <v>89</v>
      </c>
      <c r="G117" s="2"/>
    </row>
    <row r="118" spans="2:7">
      <c r="B118" s="3" t="s">
        <v>94</v>
      </c>
      <c r="E118" t="s">
        <v>95</v>
      </c>
      <c r="G118" s="2"/>
    </row>
    <row r="119" spans="2:7">
      <c r="B119" s="3"/>
      <c r="G119" s="2"/>
    </row>
    <row r="120" spans="2:7">
      <c r="B120" s="36" t="s">
        <v>101</v>
      </c>
      <c r="G120" s="2"/>
    </row>
    <row r="121" spans="2:7">
      <c r="B121" s="3" t="s">
        <v>102</v>
      </c>
      <c r="E121" t="s">
        <v>103</v>
      </c>
      <c r="G121" s="2"/>
    </row>
    <row r="122" spans="2:7">
      <c r="B122" s="3" t="s">
        <v>104</v>
      </c>
      <c r="E122" t="s">
        <v>105</v>
      </c>
      <c r="G122" s="2"/>
    </row>
    <row r="123" spans="2:7">
      <c r="B123" s="3" t="s">
        <v>106</v>
      </c>
      <c r="E123" t="s">
        <v>107</v>
      </c>
      <c r="G123" s="2"/>
    </row>
    <row r="124" spans="2:7">
      <c r="B124" s="3" t="s">
        <v>108</v>
      </c>
      <c r="E124" t="s">
        <v>109</v>
      </c>
      <c r="G124" s="2"/>
    </row>
    <row r="125" spans="2:7">
      <c r="B125" s="3" t="s">
        <v>110</v>
      </c>
      <c r="E125" t="s">
        <v>111</v>
      </c>
      <c r="G125" s="2"/>
    </row>
    <row r="126" spans="2:7">
      <c r="B126" s="3" t="s">
        <v>112</v>
      </c>
      <c r="E126" t="s">
        <v>113</v>
      </c>
      <c r="G126" s="2"/>
    </row>
    <row r="127" spans="2:7" ht="15.75" thickBot="1">
      <c r="B127" s="5"/>
      <c r="C127" s="6"/>
      <c r="D127" s="6"/>
      <c r="E127" s="6"/>
      <c r="F127" s="6"/>
      <c r="G127" s="7"/>
    </row>
    <row r="129" spans="2:2">
      <c r="B129" t="s">
        <v>114</v>
      </c>
    </row>
  </sheetData>
  <mergeCells count="114">
    <mergeCell ref="B80:F80"/>
    <mergeCell ref="G80:G89"/>
    <mergeCell ref="B81:C81"/>
    <mergeCell ref="B77:C77"/>
    <mergeCell ref="B37:B38"/>
    <mergeCell ref="G61:G78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82:B83"/>
    <mergeCell ref="B84:C84"/>
    <mergeCell ref="B59:C59"/>
    <mergeCell ref="D59:F59"/>
    <mergeCell ref="B61:F61"/>
    <mergeCell ref="B49:C49"/>
    <mergeCell ref="D49:F49"/>
    <mergeCell ref="G49:G59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B56:C56"/>
    <mergeCell ref="D56:F56"/>
    <mergeCell ref="B57:C57"/>
    <mergeCell ref="D57:F57"/>
    <mergeCell ref="C1:F1"/>
    <mergeCell ref="B14:C14"/>
    <mergeCell ref="D14:F14"/>
    <mergeCell ref="G4:G14"/>
    <mergeCell ref="B22:C22"/>
    <mergeCell ref="B26:C26"/>
    <mergeCell ref="B25:C25"/>
    <mergeCell ref="B24:C24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D13:F13"/>
    <mergeCell ref="D3:F3"/>
    <mergeCell ref="D8:F8"/>
    <mergeCell ref="B23:C23"/>
    <mergeCell ref="B3:C3"/>
    <mergeCell ref="G2:G3"/>
    <mergeCell ref="B16:F16"/>
    <mergeCell ref="B42:C42"/>
    <mergeCell ref="B43:C43"/>
    <mergeCell ref="B44:C44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  <mergeCell ref="B12:C12"/>
    <mergeCell ref="B13:C13"/>
    <mergeCell ref="D11:F11"/>
    <mergeCell ref="D12:F12"/>
    <mergeCell ref="B27:C27"/>
    <mergeCell ref="B29:C29"/>
    <mergeCell ref="G16:G33"/>
    <mergeCell ref="B35:F35"/>
    <mergeCell ref="B36:C36"/>
    <mergeCell ref="B87:C87"/>
    <mergeCell ref="B88:C88"/>
    <mergeCell ref="B89:C89"/>
    <mergeCell ref="B92:D92"/>
    <mergeCell ref="B39:C39"/>
    <mergeCell ref="B40:C40"/>
    <mergeCell ref="B41:C41"/>
    <mergeCell ref="G35:G44"/>
    <mergeCell ref="G91:G98"/>
    <mergeCell ref="B96:D96"/>
    <mergeCell ref="B97:D97"/>
    <mergeCell ref="B98:D98"/>
    <mergeCell ref="B91:F91"/>
    <mergeCell ref="E93:F93"/>
    <mergeCell ref="E96:F96"/>
    <mergeCell ref="E97:F97"/>
    <mergeCell ref="E98:F98"/>
    <mergeCell ref="B93:D93"/>
    <mergeCell ref="C46:F46"/>
    <mergeCell ref="B47:F47"/>
    <mergeCell ref="G47:G48"/>
    <mergeCell ref="B48:C48"/>
    <mergeCell ref="D48:F48"/>
    <mergeCell ref="D58:F58"/>
  </mergeCells>
  <dataValidations count="31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"7X5,9X5,9X15,16X16,24X16,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35 O80" xr:uid="{00000000-0002-0000-0000-000007000000}">
      <formula1>"DOOR SWITCH 2 (TC), "</formula1>
    </dataValidation>
    <dataValidation type="list" errorStyle="warning" allowBlank="1" showInputMessage="1" showErrorMessage="1" sqref="B36:C36 B81:C81" xr:uid="{00000000-0002-0000-0000-000008000000}">
      <formula1>"--,DOOR SWITCH 2 (TC),'"</formula1>
    </dataValidation>
    <dataValidation type="list" allowBlank="1" showInputMessage="1" showErrorMessage="1" sqref="D24 D69" xr:uid="{00000000-0002-0000-0000-00000A000000}">
      <formula1>"0,1"</formula1>
    </dataValidation>
    <dataValidation type="list" allowBlank="1" showInputMessage="1" showErrorMessage="1" sqref="D30 D75" xr:uid="{00000000-0002-0000-0000-00000B000000}">
      <formula1>"YES,NO"</formula1>
    </dataValidation>
    <dataValidation type="list" errorStyle="warning" allowBlank="1" showInputMessage="1" showErrorMessage="1" sqref="D28:D29 D73:D74" xr:uid="{00000000-0002-0000-0000-00000C000000}">
      <formula1>"YES,NO"</formula1>
    </dataValidation>
    <dataValidation type="list" allowBlank="1" showInputMessage="1" showErrorMessage="1" sqref="B41:C41" xr:uid="{00000000-0002-0000-0000-000012000000}">
      <formula1>"MINI DC I/O 3,'"</formula1>
    </dataValidation>
    <dataValidation type="list" allowBlank="1" showInputMessage="1" showErrorMessage="1" sqref="B42:C42 B87:C87" xr:uid="{00000000-0002-0000-0000-000013000000}">
      <formula1>"MINI DC I/O 4,'"</formula1>
    </dataValidation>
    <dataValidation type="list" allowBlank="1" showInputMessage="1" showErrorMessage="1" sqref="B43:C43 B88:C88" xr:uid="{00000000-0002-0000-0000-000014000000}">
      <formula1>"MINI DC I/O 5,'"</formula1>
    </dataValidation>
    <dataValidation type="list" allowBlank="1" showInputMessage="1" showErrorMessage="1" sqref="B44:C44 B89:C89" xr:uid="{00000000-0002-0000-0000-000015000000}">
      <formula1>"MINI DC I/O 6,'"</formula1>
    </dataValidation>
    <dataValidation type="list" errorStyle="warning" allowBlank="1" showInputMessage="1" showErrorMessage="1" sqref="D26:D27 D71:D72" xr:uid="{00000000-0002-0000-0000-000016000000}">
      <formula1>"NO,1,2,3,4,5,6,7,8,9,10"</formula1>
    </dataValidation>
    <dataValidation type="list" errorStyle="warning" allowBlank="1" showInputMessage="1" showErrorMessage="1" sqref="D25 D70" xr:uid="{00000000-0002-0000-0000-000017000000}">
      <formula1>"1,2,3,4,5,6,7,8,9,10"</formula1>
    </dataValidation>
    <dataValidation type="list" errorStyle="warning" allowBlank="1" showInputMessage="1" showErrorMessage="1" sqref="D21:D23 D66:D68" xr:uid="{00000000-0002-0000-0000-000018000000}">
      <formula1>"1,2,3,4,5,6,7,8"</formula1>
    </dataValidation>
    <dataValidation type="list" errorStyle="warning" allowBlank="1" showInputMessage="1" showErrorMessage="1" sqref="D32 D77" xr:uid="{00000000-0002-0000-0000-000019000000}">
      <formula1>"1,2"</formula1>
    </dataValidation>
    <dataValidation type="list" errorStyle="warning" allowBlank="1" showInputMessage="1" showErrorMessage="1" sqref="F26:F27 F71:F72" xr:uid="{00000000-0002-0000-0000-00001A000000}">
      <formula1>"'--,CAN,I/O"</formula1>
    </dataValidation>
    <dataValidation type="list" errorStyle="warning" allowBlank="1" showInputMessage="1" showErrorMessage="1" sqref="D14:F14 D59:F59" xr:uid="{EF5319F1-32A3-4CB4-85A1-A334D8FB6697}">
      <formula1>"ROWS,BAYS"</formula1>
    </dataValidation>
    <dataValidation type="list" errorStyle="warning" allowBlank="1" showInputMessage="1" showErrorMessage="1" sqref="D33:D45 D78:D84 D87:D90" xr:uid="{AD1EDDF8-A8A7-4FA3-A6EB-32E74F873E16}">
      <formula1>"PS REDUNDANCY BOARD, ELTEK POWER ON GROUND"</formula1>
    </dataValidation>
    <dataValidation allowBlank="1" showInputMessage="1" sqref="B39:C40 D38 D83 B84:C84" xr:uid="{242D581C-86E9-4040-8FC8-64D8A4A0FD0B}"/>
    <dataValidation type="list" allowBlank="1" showInputMessage="1" sqref="D37 D82" xr:uid="{CEAC05C6-0A4E-4F42-8163-2564DB01855D}">
      <formula1>"CONTROL EQUIPMENT,ENTIRE DISPLAY,N/A"</formula1>
    </dataValidation>
    <dataValidation type="list" errorStyle="warning" allowBlank="1" showInputMessage="1" showErrorMessage="1" sqref="C37 C82" xr:uid="{F909AE2B-16E6-4DFC-8174-7640D39E0895}">
      <formula1>"ALPHA FXM SERIES,TRIPPLITE,Generic UPS'"</formula1>
    </dataValidation>
    <dataValidation type="list" allowBlank="1" showInputMessage="1" showErrorMessage="1" sqref="B37 B82" xr:uid="{B12439AF-7F7F-4D90-83A1-C1D71B22A10B}">
      <formula1>"UPS,'"</formula1>
    </dataValidation>
    <dataValidation type="list" allowBlank="1" showInputMessage="1" showErrorMessage="1" sqref="F24 F69" xr:uid="{175FC323-4946-4C49-879C-1BEB9F5D1492}">
      <formula1>"?, CONNECT TO MODULE - YES, CONNECT TO MODULE - NO"</formula1>
    </dataValidation>
    <dataValidation type="list" allowBlank="1" showInputMessage="1" showErrorMessage="1" sqref="D31 D76" xr:uid="{D93166E7-9315-435E-AFA5-C1CA990D7E30}">
      <formula1>"0,1,2, YES, NO"</formula1>
    </dataValidation>
    <dataValidation type="list" allowBlank="1" showInputMessage="1" showErrorMessage="1" sqref="B85" xr:uid="{A0EDDD30-3E0E-4FA9-A248-FF3E020FD028}">
      <formula1>"', ?, PS Redundancy Board"</formula1>
    </dataValidation>
    <dataValidation type="list" errorStyle="warning" allowBlank="1" showInputMessage="1" sqref="C85" xr:uid="{3328FA2E-48C1-4265-ACCF-D863F635DBB0}">
      <formula1>"', Module Output - ?"</formula1>
    </dataValidation>
  </dataValidations>
  <pageMargins left="0.25" right="0.25" top="0.75" bottom="0.75" header="0.3" footer="0.3"/>
  <pageSetup scale="74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C28949</OrderProject_x0020_ID>
    <Rev xmlns="2cc016c5-161d-4d6b-a532-6cf687f4a3ab" xsi:nil="true"/>
    <DocNumber xmlns="2cc016c5-161d-4d6b-a532-6cf687f4a3ab">DD4710477</DocNumber>
    <_dlc_DocId xmlns="b479dd50-8d7e-4b78-9fb1-00cf65781f6b">75D2Y5VYC55K-1220653723-34073</_dlc_DocId>
    <_dlc_DocIdUrl xmlns="b479dd50-8d7e-4b78-9fb1-00cf65781f6b">
      <Url>https://daktronics.sharepoint.com/sites/docs-engineering/_layouts/15/DocIdRedir.aspx?ID=75D2Y5VYC55K-1220653723-34073</Url>
      <Description>75D2Y5VYC55K-1220653723-34073</Description>
    </_dlc_DocIdUrl>
  </documentManagement>
</p:properties>
</file>

<file path=customXml/itemProps1.xml><?xml version="1.0" encoding="utf-8"?>
<ds:datastoreItem xmlns:ds="http://schemas.openxmlformats.org/officeDocument/2006/customXml" ds:itemID="{CDCA3E8F-3455-46BF-920C-EBD14EECC61E}"/>
</file>

<file path=customXml/itemProps2.xml><?xml version="1.0" encoding="utf-8"?>
<ds:datastoreItem xmlns:ds="http://schemas.openxmlformats.org/officeDocument/2006/customXml" ds:itemID="{E361F2AC-8F9B-4D22-BBCE-A22AE33B00FE}"/>
</file>

<file path=customXml/itemProps3.xml><?xml version="1.0" encoding="utf-8"?>
<ds:datastoreItem xmlns:ds="http://schemas.openxmlformats.org/officeDocument/2006/customXml" ds:itemID="{32246F00-19C0-443C-9C68-D491DA303867}"/>
</file>

<file path=customXml/itemProps4.xml><?xml version="1.0" encoding="utf-8"?>
<ds:datastoreItem xmlns:ds="http://schemas.openxmlformats.org/officeDocument/2006/customXml" ds:itemID="{345A24BF-B984-485B-A34A-6037716C1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C28949 Metropolitan Transportation Authority, Site Config, VM-1020-24x384, VM-1020-24X160 @2(STACKED AS 1)</dc:title>
  <dc:subject/>
  <dc:creator>Dan Muzzey</dc:creator>
  <cp:keywords/>
  <dc:description/>
  <cp:lastModifiedBy>Brian McGuire</cp:lastModifiedBy>
  <cp:revision/>
  <dcterms:created xsi:type="dcterms:W3CDTF">2017-03-27T20:46:42Z</dcterms:created>
  <dcterms:modified xsi:type="dcterms:W3CDTF">2022-03-22T20:39:06Z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8e3a1bd3-1361-4bbb-8dd3-95131bf0977e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