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089\Drawings\66mm\"/>
    </mc:Choice>
  </mc:AlternateContent>
  <xr:revisionPtr revIDLastSave="0" documentId="13_ncr:1_{C1E12D38-749C-49BD-9BD6-5C084B004B06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Sheet1!$B$15:$G$41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41" i="1"/>
  <c r="F40" i="1"/>
  <c r="F39" i="1"/>
  <c r="F38" i="1"/>
  <c r="F37" i="1"/>
  <c r="F36" i="1"/>
  <c r="F34" i="1" l="1"/>
  <c r="E34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0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<sst xmlns="http://schemas.openxmlformats.org/spreadsheetml/2006/main" count="140" uniqueCount="88">
  <si>
    <t>DD4723576</t>
  </si>
  <si>
    <t>C29089 Texas DOT, Site Config, VM-1020-7X40-66-A @3 Gen I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</si>
  <si>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</si>
  <si>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</si>
  <si>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</si>
  <si>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</si>
  <si>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</si>
  <si>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</si>
  <si>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</si>
  <si>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1, 2, 3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</si>
  <si>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</si>
  <si>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</si>
  <si>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</si>
  <si>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</si>
  <si>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</si>
  <si>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</si>
  <si>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</si>
  <si>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</si>
  <si>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</si>
  <si>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</si>
  <si>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</si>
  <si>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</si>
  <si>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</si>
  <si>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</si>
  <si>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</si>
  <si>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</si>
  <si>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</si>
  <si>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</si>
  <si>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</si>
  <si>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</si>
  <si>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</si>
  <si>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</si>
  <si>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</si>
  <si>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</si>
  <si>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</si>
  <si>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</si>
  <si>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</si>
  <si>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VIP 1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</si>
  <si>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</si>
  <si>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</si>
  <si>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</si>
  <si>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</si>
  <si>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</si>
  <si>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</si>
  <si>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</si>
  <si>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</si>
  <si>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</si>
  <si>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</si>
  <si>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</si>
  <si>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</si>
  <si>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</si>
  <si>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</si>
  <si>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ADVANCED SETUP</t>
  </si>
  <si>
    <t>DOOR SWITCH 2 (TC)</t>
  </si>
  <si>
    <t>N/A</t>
  </si>
  <si>
    <t/>
  </si>
  <si>
    <t>CUSTOM OPTIONS</t>
  </si>
  <si>
    <t>SYSTEM BACKUP FILES</t>
  </si>
  <si>
    <t>DD4723634</t>
  </si>
  <si>
    <t>TRANSLATION TABLE</t>
  </si>
  <si>
    <t>CONTROLLER CONFIGURATION PACKAGE</t>
  </si>
  <si>
    <t>MULTI-DIRECTIONAL LIGHT SENSOR (MDLS)</t>
  </si>
  <si>
    <t>I/O</t>
  </si>
  <si>
    <t>Reference Drawings</t>
  </si>
  <si>
    <t>VM-1020-7x40-66-A Drawings:</t>
  </si>
  <si>
    <t>Final Assembly, VM-10*0, with Lanyard</t>
  </si>
  <si>
    <t>DWG-0811600</t>
  </si>
  <si>
    <t>Shop Drawing, VM-1***-*-7x40-66-*</t>
  </si>
  <si>
    <t>DWG-3361612</t>
  </si>
  <si>
    <t>Schematic, Power and Signal, VM-1020-7x40-XX-X</t>
  </si>
  <si>
    <t>DWG-3846040</t>
  </si>
  <si>
    <t>Site Riser, VM/VX, 1 VCB 1-8 Displays, 1 UPS</t>
  </si>
  <si>
    <t>DWG-4196233</t>
  </si>
  <si>
    <t>Power and Control Drawings:</t>
  </si>
  <si>
    <t>Schematic, VM-1020, TC by Others, with Power Supplies 120 VAC</t>
  </si>
  <si>
    <t>DWG-3005309</t>
  </si>
  <si>
    <t>Schematic, Signal, TC by Others, VFC, 2 Power Supplies</t>
  </si>
  <si>
    <t>DWG-3530144</t>
  </si>
  <si>
    <t>Schematic, DC Power, Power and Control Enclosure</t>
  </si>
  <si>
    <t>DWG-3601453</t>
  </si>
  <si>
    <t>VCB Enclosure Drawings:</t>
  </si>
  <si>
    <t>Schematic, VCB Box, VM-1020, VCB 2</t>
  </si>
  <si>
    <t>DWG-3174574</t>
  </si>
  <si>
    <t xml:space="preserve">Final Assembly, VCB II Enclosure, </t>
  </si>
  <si>
    <t>DWG-3176376</t>
  </si>
  <si>
    <t>Shop Drawing,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</si>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</sst>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1" xfId="0" quotePrefix="1" applyBorder="1"/>
    <xf numFmtId="0" fontId="0" fillId="0" borderId="25" xfId="0" quotePrefix="1" applyBorder="1"/>
    <xf numFmtId="0" fontId="0" fillId="0" borderId="26" xfId="0" quotePrefix="1" applyBorder="1"/>
    <xf numFmtId="0" fontId="0" fillId="0" borderId="15" xfId="0" quotePrefix="1" applyBorder="1"/>
    <xf numFmtId="0" fontId="0" fillId="0" borderId="21" xfId="0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5" xfId="0" quotePrefix="1" applyBorder="1"/>
    <xf numFmtId="0" fontId="0" fillId="0" borderId="36" xfId="0" quotePrefix="1" applyBorder="1"/>
    <xf numFmtId="0" fontId="0" fillId="0" borderId="35" xfId="0" applyBorder="1" applyAlignment="1">
      <alignment horizontal="center"/>
    </xf>
    <xf numFmtId="0" fontId="0" fillId="0" borderId="35" xfId="0" applyBorder="1"/>
    <xf numFmtId="0" fontId="3" fillId="0" borderId="4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2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5" t="s">
        <v>1</v>
      </c>
      <c r="E1" s="55"/>
      <c r="F1" s="55"/>
      <c r="G1" t="s">
        <v>2</v>
      </c>
    </row>
    <row r="2" spans="2:7">
      <c r="B2" s="32" t="s">
        <v>3</v>
      </c>
      <c r="C2" s="33"/>
      <c r="D2" s="33"/>
      <c r="E2" s="33"/>
      <c r="F2" s="33"/>
      <c r="G2" s="70" t="s">
        <v>4</v>
      </c>
    </row>
    <row r="3" spans="2:7" ht="15.75" thickBot="1">
      <c r="B3" s="69" t="s">
        <v>5</v>
      </c>
      <c r="C3" s="55"/>
      <c r="D3" s="77" t="s">
        <v>6</v>
      </c>
      <c r="E3" s="78"/>
      <c r="F3" s="78"/>
      <c r="G3" s="71"/>
    </row>
    <row r="4" spans="2:7">
      <c r="B4" s="60" t="s">
        <v>7</v>
      </c>
      <c r="C4" s="61"/>
      <c r="D4" s="62" t="s">
        <v>8</v>
      </c>
      <c r="E4" s="62"/>
      <c r="F4" s="62"/>
      <c r="G4" s="63" t="s">
        <v>9</v>
      </c>
    </row>
    <row r="5" spans="2:7">
      <c r="B5" s="35" t="s">
        <v>10</v>
      </c>
      <c r="C5" s="36"/>
      <c r="D5" s="46" t="s">
        <v>11</v>
      </c>
      <c r="E5" s="46"/>
      <c r="F5" s="46"/>
      <c r="G5" s="64"/>
    </row>
    <row r="6" spans="2:7">
      <c r="B6" s="59" t="s">
        <v>12</v>
      </c>
      <c r="C6" s="20" t="s">
        <v>13</v>
      </c>
      <c r="D6" s="46" t="s">
        <v>14</v>
      </c>
      <c r="E6" s="46"/>
      <c r="F6" s="46"/>
      <c r="G6" s="64"/>
    </row>
    <row r="7" spans="2:7">
      <c r="B7" s="59"/>
      <c r="C7" s="20" t="s">
        <v>15</v>
      </c>
      <c r="D7" s="46" t="s">
        <v>16</v>
      </c>
      <c r="E7" s="46"/>
      <c r="F7" s="46"/>
      <c r="G7" s="64"/>
    </row>
    <row r="8" spans="2:7">
      <c r="B8" s="59"/>
      <c r="C8" s="20" t="s">
        <v>17</v>
      </c>
      <c r="D8" s="46" t="s">
        <v>18</v>
      </c>
      <c r="E8" s="46"/>
      <c r="F8" s="46"/>
      <c r="G8" s="64"/>
    </row>
    <row r="9" spans="2:7">
      <c r="B9" s="59"/>
      <c r="C9" s="20" t="s">
        <v>19</v>
      </c>
      <c r="D9" s="58">
        <v>66</v>
      </c>
      <c r="E9" s="58"/>
      <c r="F9" s="58"/>
      <c r="G9" s="64"/>
    </row>
    <row r="10" spans="2:7">
      <c r="B10" s="45" t="s">
        <v>20</v>
      </c>
      <c r="C10" s="46"/>
      <c r="D10" s="58">
        <v>7</v>
      </c>
      <c r="E10" s="58"/>
      <c r="F10" s="58"/>
      <c r="G10" s="64"/>
    </row>
    <row r="11" spans="2:7">
      <c r="B11" s="45" t="s">
        <v>21</v>
      </c>
      <c r="C11" s="46"/>
      <c r="D11" s="58">
        <v>40</v>
      </c>
      <c r="E11" s="58"/>
      <c r="F11" s="58"/>
      <c r="G11" s="64"/>
    </row>
    <row r="12" spans="2:7">
      <c r="B12" s="45" t="s">
        <v>22</v>
      </c>
      <c r="C12" s="46"/>
      <c r="D12" s="46" t="s">
        <v>23</v>
      </c>
      <c r="E12" s="46"/>
      <c r="F12" s="46"/>
      <c r="G12" s="64"/>
    </row>
    <row r="13" spans="2:7" ht="15.75" thickBot="1">
      <c r="B13" s="74" t="s">
        <v>24</v>
      </c>
      <c r="C13" s="75"/>
      <c r="D13" s="76">
        <v>1</v>
      </c>
      <c r="E13" s="76"/>
      <c r="F13" s="76"/>
      <c r="G13" s="65"/>
    </row>
    <row r="14" spans="2:7" ht="15.75" thickBot="1"/>
    <row r="15" spans="2:7">
      <c r="B15" s="32" t="s">
        <v>25</v>
      </c>
      <c r="C15" s="33"/>
      <c r="D15" s="33"/>
      <c r="E15" s="33"/>
      <c r="F15" s="72"/>
      <c r="G15" s="37" t="s">
        <v>9</v>
      </c>
    </row>
    <row r="16" spans="2:7">
      <c r="B16" s="56" t="s">
        <v>5</v>
      </c>
      <c r="C16" s="57"/>
      <c r="D16" s="14" t="s">
        <v>6</v>
      </c>
      <c r="E16" s="14" t="s">
        <v>26</v>
      </c>
      <c r="F16" s="29" t="s">
        <v>27</v>
      </c>
      <c r="G16" s="38"/>
    </row>
    <row r="17" spans="2:7">
      <c r="B17" s="35" t="s">
        <v>28</v>
      </c>
      <c r="C17" s="36"/>
      <c r="D17" s="20" t="s">
        <v>29</v>
      </c>
      <c r="E17" s="20" t="s">
        <v>30</v>
      </c>
      <c r="F17" s="30" t="s">
        <v>31</v>
      </c>
      <c r="G17" s="38"/>
    </row>
    <row r="18" spans="2:7">
      <c r="B18" s="35" t="s">
        <v>32</v>
      </c>
      <c r="C18" s="36"/>
      <c r="D18" s="20" t="s">
        <v>12</v>
      </c>
      <c r="E18" s="20" t="s">
        <v>30</v>
      </c>
      <c r="F18" s="30" t="s">
        <v>31</v>
      </c>
      <c r="G18" s="38"/>
    </row>
    <row r="19" spans="2:7">
      <c r="B19" s="35" t="s">
        <v>33</v>
      </c>
      <c r="C19" s="36"/>
      <c r="D19" s="20" t="s">
        <v>34</v>
      </c>
      <c r="E19" s="16" t="s">
        <v>35</v>
      </c>
      <c r="F19" s="27" t="s">
        <v>35</v>
      </c>
      <c r="G19" s="38"/>
    </row>
    <row r="20" spans="2:7">
      <c r="B20" s="35" t="s">
        <v>36</v>
      </c>
      <c r="C20" s="36"/>
      <c r="D20" s="15">
        <v>2</v>
      </c>
      <c r="E20" s="15" t="s">
        <v>35</v>
      </c>
      <c r="F20" s="27" t="s">
        <v>37</v>
      </c>
      <c r="G20" s="38"/>
    </row>
    <row r="21" spans="2:7">
      <c r="B21" s="21" t="s">
        <v>38</v>
      </c>
      <c r="C21" s="22"/>
      <c r="D21" s="15" t="s">
        <v>34</v>
      </c>
      <c r="E21" s="15"/>
      <c r="F21" s="27"/>
      <c r="G21" s="38"/>
    </row>
    <row r="22" spans="2:7">
      <c r="B22" s="21" t="s">
        <v>39</v>
      </c>
      <c r="C22" s="22"/>
      <c r="D22" s="15" t="s">
        <v>34</v>
      </c>
      <c r="E22" s="15"/>
      <c r="F22" s="27"/>
      <c r="G22" s="38"/>
    </row>
    <row r="23" spans="2:7">
      <c r="B23" s="35" t="s">
        <v>40</v>
      </c>
      <c r="C23" s="36"/>
      <c r="D23" s="15">
        <v>1</v>
      </c>
      <c r="E23" s="15" t="s">
        <v>35</v>
      </c>
      <c r="F23" s="27" t="s">
        <v>41</v>
      </c>
      <c r="G23" s="38"/>
    </row>
    <row r="24" spans="2:7">
      <c r="B24" s="35" t="s">
        <v>42</v>
      </c>
      <c r="C24" s="36"/>
      <c r="D24" s="23" t="s">
        <v>34</v>
      </c>
      <c r="E24" s="15" t="s">
        <v>35</v>
      </c>
      <c r="F24" s="27" t="s">
        <v>35</v>
      </c>
      <c r="G24" s="38"/>
    </row>
    <row r="25" spans="2:7">
      <c r="B25" s="35" t="s">
        <v>43</v>
      </c>
      <c r="C25" s="36"/>
      <c r="D25" s="15" t="s">
        <v>34</v>
      </c>
      <c r="E25" s="15" t="s">
        <v>35</v>
      </c>
      <c r="F25" s="27" t="s">
        <v>35</v>
      </c>
      <c r="G25" s="38"/>
    </row>
    <row r="26" spans="2:7">
      <c r="B26" s="21" t="s">
        <v>44</v>
      </c>
      <c r="C26" s="22"/>
      <c r="D26" s="15" t="s">
        <v>34</v>
      </c>
      <c r="E26" s="15"/>
      <c r="F26" s="27"/>
      <c r="G26" s="38"/>
    </row>
    <row r="27" spans="2:7">
      <c r="B27" s="35" t="s">
        <v>45</v>
      </c>
      <c r="C27" s="36"/>
      <c r="D27" s="23" t="s">
        <v>34</v>
      </c>
      <c r="E27" s="15" t="s">
        <v>35</v>
      </c>
      <c r="F27" s="27" t="s">
        <v>35</v>
      </c>
      <c r="G27" s="38"/>
    </row>
    <row r="28" spans="2:7">
      <c r="B28" s="21" t="s">
        <v>46</v>
      </c>
      <c r="C28" s="22"/>
      <c r="D28" s="23" t="s">
        <v>34</v>
      </c>
      <c r="E28" s="15" t="s">
        <v>35</v>
      </c>
      <c r="F28" s="27" t="s">
        <v>35</v>
      </c>
      <c r="G28" s="38"/>
    </row>
    <row r="29" spans="2:7">
      <c r="B29" s="35" t="s">
        <v>47</v>
      </c>
      <c r="C29" s="36"/>
      <c r="D29" s="23" t="s">
        <v>34</v>
      </c>
      <c r="E29" s="15" t="s">
        <v>35</v>
      </c>
      <c r="F29" s="27" t="s">
        <v>35</v>
      </c>
      <c r="G29" s="38"/>
    </row>
    <row r="30" spans="2:7">
      <c r="B30" s="45" t="s">
        <v>48</v>
      </c>
      <c r="C30" s="46"/>
      <c r="D30" s="15">
        <v>0</v>
      </c>
      <c r="E30" s="15" t="s">
        <v>35</v>
      </c>
      <c r="F30" s="27" t="s">
        <v>35</v>
      </c>
      <c r="G30" s="38"/>
    </row>
    <row r="31" spans="2:7">
      <c r="B31" s="45" t="s">
        <v>49</v>
      </c>
      <c r="C31" s="46"/>
      <c r="D31" s="15" t="s">
        <v>34</v>
      </c>
      <c r="E31" s="15" t="s">
        <v>35</v>
      </c>
      <c r="F31" s="27" t="s">
        <v>35</v>
      </c>
      <c r="G31" s="38"/>
    </row>
    <row r="32" spans="2:7" ht="15.75" thickBot="1">
      <c r="B32" s="24" t="s">
        <v>50</v>
      </c>
      <c r="C32" s="25"/>
      <c r="D32" s="26" t="s">
        <v>51</v>
      </c>
      <c r="E32" s="26"/>
      <c r="F32" s="28"/>
      <c r="G32" s="39"/>
    </row>
    <row r="33" spans="2:7">
      <c r="B33" s="32" t="s">
        <v>52</v>
      </c>
      <c r="C33" s="33"/>
      <c r="D33" s="33"/>
      <c r="E33" s="33"/>
      <c r="F33" s="34"/>
      <c r="G33" s="63" t="s">
        <v>9</v>
      </c>
    </row>
    <row r="34" spans="2:7">
      <c r="B34" s="51" t="s">
        <v>53</v>
      </c>
      <c r="C34" s="52"/>
      <c r="D34" s="15">
        <f>IF(B34="DOOR SWITCH 2 (TC)",1,"N/A")</f>
        <v>1</v>
      </c>
      <c r="E34" s="15">
        <f>IF(B34="DOOR SWITCH 2 (TC)",1,"N/A")</f>
        <v>1</v>
      </c>
      <c r="F34" s="16" t="str">
        <f>IF(B34="DOOR SWITCH 2 (TC)","VIP 1","N/A")</f>
        <v>VIP 1</v>
      </c>
      <c r="G34" s="64"/>
    </row>
    <row r="35" spans="2:7">
      <c r="B35" s="18"/>
      <c r="C35" s="17"/>
      <c r="D35" s="15" t="s">
        <v>54</v>
      </c>
      <c r="E35" s="15" t="s">
        <v>35</v>
      </c>
      <c r="F35" s="16" t="str">
        <f>IF(B35="UPS","AUXILARY","N/A")</f>
        <v>N/A</v>
      </c>
      <c r="G35" s="64"/>
    </row>
    <row r="36" spans="2:7">
      <c r="B36" s="53"/>
      <c r="C36" s="54"/>
      <c r="D36" s="15" t="s">
        <v>35</v>
      </c>
      <c r="E36" s="15" t="s">
        <v>35</v>
      </c>
      <c r="F36" s="16" t="str">
        <f>IF(B36="MINI DC I/O 1","ON DISPLAY INTERFACE","N/A")</f>
        <v>N/A</v>
      </c>
      <c r="G36" s="64"/>
    </row>
    <row r="37" spans="2:7">
      <c r="B37" s="53"/>
      <c r="C37" s="54"/>
      <c r="D37" s="15" t="s">
        <v>35</v>
      </c>
      <c r="E37" s="15" t="s">
        <v>35</v>
      </c>
      <c r="F37" s="16" t="str">
        <f>IF(B37="MINI DC I/O 2","ON DISPLAY INTERFACE","N/A")</f>
        <v>N/A</v>
      </c>
      <c r="G37" s="64"/>
    </row>
    <row r="38" spans="2:7">
      <c r="B38" s="53"/>
      <c r="C38" s="54"/>
      <c r="D38" s="15" t="s">
        <v>35</v>
      </c>
      <c r="E38" s="15" t="s">
        <v>35</v>
      </c>
      <c r="F38" s="16" t="str">
        <f>IF(B38="MINI DC I/O 3","ON DISPLAY INTERFACE","N/A")</f>
        <v>N/A</v>
      </c>
      <c r="G38" s="64"/>
    </row>
    <row r="39" spans="2:7">
      <c r="B39" s="53" t="s">
        <v>55</v>
      </c>
      <c r="C39" s="54"/>
      <c r="D39" s="15" t="s">
        <v>35</v>
      </c>
      <c r="E39" s="15" t="s">
        <v>35</v>
      </c>
      <c r="F39" s="16" t="str">
        <f>IF(B39="MINI DC I/O 4","ON DISPLAY INTERFACE","N/A")</f>
        <v>N/A</v>
      </c>
      <c r="G39" s="64"/>
    </row>
    <row r="40" spans="2:7">
      <c r="B40" s="53" t="s">
        <v>55</v>
      </c>
      <c r="C40" s="54"/>
      <c r="D40" s="15" t="s">
        <v>35</v>
      </c>
      <c r="E40" s="15" t="s">
        <v>35</v>
      </c>
      <c r="F40" s="16" t="str">
        <f>IF(B40="MINI DC I/O 5","ON DISPLAY INTERFACE","N/A")</f>
        <v>N/A</v>
      </c>
      <c r="G40" s="64"/>
    </row>
    <row r="41" spans="2:7" ht="15.75" thickBot="1">
      <c r="B41" s="73" t="s">
        <v>55</v>
      </c>
      <c r="C41" s="41"/>
      <c r="D41" s="13" t="s">
        <v>35</v>
      </c>
      <c r="E41" s="13" t="s">
        <v>35</v>
      </c>
      <c r="F41" s="19" t="str">
        <f>IF(B41="MINI DC I/O 6","ON DISPLAY INTERFACE","N/A")</f>
        <v>N/A</v>
      </c>
      <c r="G41" s="65"/>
    </row>
    <row r="42" spans="2:7" ht="15.75" thickBot="1">
      <c r="C42" s="12"/>
      <c r="D42" s="12"/>
      <c r="E42" s="11"/>
      <c r="F42" s="4"/>
      <c r="G42" s="8"/>
    </row>
    <row r="43" spans="2:7">
      <c r="B43" s="32" t="s">
        <v>56</v>
      </c>
      <c r="C43" s="33"/>
      <c r="D43" s="33"/>
      <c r="E43" s="33"/>
      <c r="F43" s="34"/>
      <c r="G43" s="66"/>
    </row>
    <row r="44" spans="2:7">
      <c r="B44" s="35" t="s">
        <v>57</v>
      </c>
      <c r="C44" s="50"/>
      <c r="D44" s="36"/>
      <c r="E44" s="44" t="s">
        <v>58</v>
      </c>
      <c r="F44" s="36"/>
      <c r="G44" s="67"/>
    </row>
    <row r="45" spans="2:7">
      <c r="B45" s="45" t="s">
        <v>59</v>
      </c>
      <c r="C45" s="46"/>
      <c r="D45" s="46"/>
      <c r="E45" s="42" t="s">
        <v>54</v>
      </c>
      <c r="F45" s="43"/>
      <c r="G45" s="67"/>
    </row>
    <row r="46" spans="2:7">
      <c r="B46" s="45" t="s">
        <v>60</v>
      </c>
      <c r="C46" s="46"/>
      <c r="D46" s="46"/>
      <c r="E46" s="42" t="s">
        <v>54</v>
      </c>
      <c r="F46" s="43"/>
      <c r="G46" s="67"/>
    </row>
    <row r="47" spans="2:7">
      <c r="B47" s="45" t="s">
        <v>61</v>
      </c>
      <c r="C47" s="46"/>
      <c r="D47" s="46"/>
      <c r="E47" s="42" t="s">
        <v>54</v>
      </c>
      <c r="F47" s="43"/>
      <c r="G47" s="67"/>
    </row>
    <row r="48" spans="2:7" ht="15.75" thickBot="1">
      <c r="B48" s="47" t="s">
        <v>62</v>
      </c>
      <c r="C48" s="48"/>
      <c r="D48" s="49"/>
      <c r="E48" s="40" t="s">
        <v>54</v>
      </c>
      <c r="F48" s="41"/>
      <c r="G48" s="68"/>
    </row>
    <row r="49" spans="2:7" ht="15.75" thickBot="1">
      <c r="C49" s="12"/>
      <c r="D49" s="12"/>
      <c r="E49" s="11"/>
      <c r="F49" s="4"/>
      <c r="G49" s="8"/>
    </row>
    <row r="50" spans="2:7">
      <c r="B50" s="9" t="s">
        <v>63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1" t="s">
        <v>64</v>
      </c>
      <c r="G52" s="2"/>
    </row>
    <row r="53" spans="2:7">
      <c r="B53" s="3" t="s">
        <v>65</v>
      </c>
      <c r="E53" t="s">
        <v>66</v>
      </c>
      <c r="G53" s="2"/>
    </row>
    <row r="54" spans="2:7">
      <c r="B54" s="3" t="s">
        <v>67</v>
      </c>
      <c r="E54" t="s">
        <v>68</v>
      </c>
      <c r="G54" s="2"/>
    </row>
    <row r="55" spans="2:7">
      <c r="B55" s="3" t="s">
        <v>69</v>
      </c>
      <c r="E55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/>
      <c r="G57" s="2"/>
    </row>
    <row r="58" spans="2:7">
      <c r="B58" s="31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/>
      <c r="G62" s="2"/>
    </row>
    <row r="63" spans="2:7">
      <c r="B63" s="31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87</v>
      </c>
    </row>
  </sheetData>
  <autoFilter ref="B15:G41" xr:uid="{7705491F-68F7-4993-B675-209AF36715C1}">
    <filterColumn colId="0" showButton="0"/>
    <filterColumn colId="1" showButton="0"/>
    <filterColumn colId="2" showButton="0"/>
    <filterColumn colId="3" showButton="0"/>
  </autoFilter>
  <mergeCells count="58">
    <mergeCell ref="B27:C27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37:C37"/>
    <mergeCell ref="B38:C38"/>
    <mergeCell ref="G33:G41"/>
    <mergeCell ref="G43:G48"/>
    <mergeCell ref="B3:C3"/>
    <mergeCell ref="G2:G3"/>
    <mergeCell ref="B15:F15"/>
    <mergeCell ref="G4:G13"/>
    <mergeCell ref="B39:C39"/>
    <mergeCell ref="B40:C40"/>
    <mergeCell ref="B41:C41"/>
    <mergeCell ref="B17:C17"/>
    <mergeCell ref="B18:C18"/>
    <mergeCell ref="B31:C31"/>
    <mergeCell ref="B30:C30"/>
    <mergeCell ref="B29:C29"/>
    <mergeCell ref="D1:F1"/>
    <mergeCell ref="B24:C24"/>
    <mergeCell ref="B23:C23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3:F43"/>
    <mergeCell ref="B25:C25"/>
    <mergeCell ref="G15:G32"/>
    <mergeCell ref="E48:F48"/>
    <mergeCell ref="E47:F47"/>
    <mergeCell ref="E46:F46"/>
    <mergeCell ref="E45:F45"/>
    <mergeCell ref="E44:F44"/>
    <mergeCell ref="B46:D46"/>
    <mergeCell ref="B47:D47"/>
    <mergeCell ref="B48:D48"/>
    <mergeCell ref="B45:D45"/>
    <mergeCell ref="B44:D44"/>
    <mergeCell ref="B33:F33"/>
    <mergeCell ref="B34:C34"/>
    <mergeCell ref="B36:C3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3" xr:uid="{00000000-0002-0000-0000-000007000000}">
      <formula1>"DOOR SWITCH 2 (TC), "</formula1>
    </dataValidation>
    <dataValidation type="list" errorStyle="warning" allowBlank="1" showInputMessage="1" showErrorMessage="1" sqref="B34:C34" xr:uid="{00000000-0002-0000-0000-000008000000}">
      <formula1>"--,DOOR SWITCH 2 (TC),'"</formula1>
    </dataValidation>
    <dataValidation type="list" allowBlank="1" showInputMessage="1" showErrorMessage="1" sqref="D30" xr:uid="{00000000-0002-0000-0000-000009000000}">
      <formula1>"0,1,2"</formula1>
    </dataValidation>
    <dataValidation type="list" allowBlank="1" showInputMessage="1" showErrorMessage="1" sqref="D23" xr:uid="{00000000-0002-0000-0000-00000A000000}">
      <formula1>"0,1"</formula1>
    </dataValidation>
    <dataValidation type="list" allowBlank="1" showInputMessage="1" showErrorMessage="1" sqref="D29" xr:uid="{00000000-0002-0000-0000-00000B000000}">
      <formula1>"YES,NO"</formula1>
    </dataValidation>
    <dataValidation type="list" errorStyle="warning" allowBlank="1" showInputMessage="1" showErrorMessage="1" sqref="D27:D28" xr:uid="{00000000-0002-0000-0000-00000C000000}">
      <formula1>"YES,NO"</formula1>
    </dataValidation>
    <dataValidation type="list" allowBlank="1" showInputMessage="1" showErrorMessage="1" sqref="D35" xr:uid="{00000000-0002-0000-0000-00000D000000}">
      <formula1>"CONTROL EQUIPMENT,ENTIRE DISPLAY,N/A"</formula1>
    </dataValidation>
    <dataValidation type="list" errorStyle="warning" allowBlank="1" showInputMessage="1" showErrorMessage="1" sqref="C35" xr:uid="{00000000-0002-0000-0000-00000E000000}">
      <formula1>"--,ALPHA FXM SERIES,TRIPPLITE,'"</formula1>
    </dataValidation>
    <dataValidation type="list" errorStyle="warning" allowBlank="1" showInputMessage="1" showErrorMessage="1" sqref="B35" xr:uid="{00000000-0002-0000-0000-00000F000000}">
      <formula1>"--,UPS,'"</formula1>
    </dataValidation>
    <dataValidation type="list" allowBlank="1" showInputMessage="1" showErrorMessage="1" sqref="B36" xr:uid="{00000000-0002-0000-0000-000010000000}">
      <formula1>"MINI DC I/O 1,'"</formula1>
    </dataValidation>
    <dataValidation type="list" allowBlank="1" showInputMessage="1" showErrorMessage="1" sqref="B37:C37" xr:uid="{00000000-0002-0000-0000-000011000000}">
      <formula1>"MINI DC I/O 2,'"</formula1>
    </dataValidation>
    <dataValidation type="list" allowBlank="1" showInputMessage="1" showErrorMessage="1" sqref="B38:C38" xr:uid="{00000000-0002-0000-0000-000012000000}">
      <formula1>"MINI DC I/O 3,'"</formula1>
    </dataValidation>
    <dataValidation type="list" allowBlank="1" showInputMessage="1" showErrorMessage="1" sqref="B39:C39" xr:uid="{00000000-0002-0000-0000-000013000000}">
      <formula1>"MINI DC I/O 4,'"</formula1>
    </dataValidation>
    <dataValidation type="list" allowBlank="1" showInputMessage="1" showErrorMessage="1" sqref="B40:C40" xr:uid="{00000000-0002-0000-0000-000014000000}">
      <formula1>"MINI DC I/O 5,'"</formula1>
    </dataValidation>
    <dataValidation type="list" allowBlank="1" showInputMessage="1" showErrorMessage="1" sqref="B41:C41" xr:uid="{00000000-0002-0000-0000-000015000000}">
      <formula1>"MINI DC I/O 6,'"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31" xr:uid="{00000000-0002-0000-0000-000019000000}">
      <formula1>"NO,1,2"</formula1>
    </dataValidation>
    <dataValidation type="list" errorStyle="warning" allowBlank="1" showInputMessage="1" showErrorMessage="1" sqref="F24" xr:uid="{00000000-0002-0000-0000-00001A000000}">
      <formula1>"'--,CAN,I/O"</formula1>
    </dataValidation>
    <dataValidation type="list" errorStyle="warning" allowBlank="1" showInputMessage="1" showErrorMessage="1" sqref="D21:D22" xr:uid="{94E7DC8A-6072-45D4-A234-233231228BAF}">
      <formula1>"NO"</formula1>
    </dataValidation>
    <dataValidation type="list" errorStyle="warning" allowBlank="1" showInputMessage="1" showErrorMessage="1" sqref="D24:D26" xr:uid="{00000000-0002-0000-0000-000016000000}">
      <formula1>"NO,1,2,3,4,5,6,7,8,9,10"</formula1>
    </dataValidation>
    <dataValidation type="list" errorStyle="warning" allowBlank="1" showInputMessage="1" showErrorMessage="1" sqref="D32" xr:uid="{2DA6FFD1-E59E-4679-9987-DA4A47072BF1}">
      <formula1>"Gen IV, PS Redundancy Board, Eltek Power on the Ground"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C29089</OrderProject_x0020_ID>
    <Rev xmlns="2cc016c5-161d-4d6b-a532-6cf687f4a3ab">00</Rev>
    <DocNumber xmlns="2cc016c5-161d-4d6b-a532-6cf687f4a3ab">DD4723576</DocNumber>
    <_dlc_DocId xmlns="b479dd50-8d7e-4b78-9fb1-00cf65781f6b">75D2Y5VYC55K-1220653723-34116</_dlc_DocId>
    <_dlc_DocIdUrl xmlns="b479dd50-8d7e-4b78-9fb1-00cf65781f6b">
      <Url>https://daktronics.sharepoint.com/sites/docs-engineering/_layouts/15/DocIdRedir.aspx?ID=75D2Y5VYC55K-1220653723-34116</Url>
      <Description>75D2Y5VYC55K-1220653723-34116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E0A786-56EA-4D90-9C77-78855EFC12FF}"/>
</file>

<file path=customXml/itemProps2.xml><?xml version="1.0" encoding="utf-8"?>
<ds:datastoreItem xmlns:ds="http://schemas.openxmlformats.org/officeDocument/2006/customXml" ds:itemID="{073F7419-C98F-4F33-BE8A-70A01BD51C7E}"/>
</file>

<file path=customXml/itemProps3.xml><?xml version="1.0" encoding="utf-8"?>
<ds:datastoreItem xmlns:ds="http://schemas.openxmlformats.org/officeDocument/2006/customXml" ds:itemID="{298C811D-14F6-4C7D-B373-52333B270859}"/>
</file>

<file path=customXml/itemProps4.xml><?xml version="1.0" encoding="utf-8"?>
<ds:datastoreItem xmlns:ds="http://schemas.openxmlformats.org/officeDocument/2006/customXml" ds:itemID="{065407EE-47FC-4617-814F-7FB59F091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C29089 Texas DOT, Site Config, VM-1020-7X40-66-A @3 Gen I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2022-11-17T22:28:00Z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e3a56aa9-0d27-4b68-a774-dedc77514162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