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108\"/>
    </mc:Choice>
  </mc:AlternateContent>
  <bookViews>
    <workbookView xWindow="22932" yWindow="-108" windowWidth="23256" windowHeight="1317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0" i="1"/>
  <c r="E40" i="1"/>
  <c r="D4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<sst xmlns="http://schemas.openxmlformats.org/spreadsheetml/2006/main" count="158" uniqueCount="97">
  <si>
    <t>DD4740920</t>
  </si>
  <si>
    <t>C28108 Miami-Dade Expressway, Site Config, VF-2420-64X240-20-RGB Gen IV</t>
  </si>
  <si>
    <t>Rev 00</t>
  </si>
  <si>
    <t>SYSTEM CONFIGURATION
VF-2420-64X240-20-RGB Gen IV @1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</si>
  <si>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</si>
  <si>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</si>
  <si>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</si>
  <si>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</si>
  <si>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</si>
  <si>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</si>
  <si>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</si>
  <si>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</si>
  <si>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</si>
  <si>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</si>
  <si>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</si>
  <si>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</si>
  <si>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</si>
  <si>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</si>
  <si>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</si>
  <si>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</si>
  <si>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</si>
  <si>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</si>
  <si>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</si>
  <si>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</si>
  <si>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</si>
  <si>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</si>
  <si>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</si>
  <si>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</si>
  <si>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</si>
  <si>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</si>
  <si>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</si>
  <si>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</si>
  <si>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</si>
  <si>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</si>
  <si>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</si>
  <si>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</si>
  <si>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</si>
  <si>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</si>
  <si>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</si>
  <si>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</si>
  <si>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</si>
  <si>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</si>
  <si>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</si>
  <si>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</si>
  <si>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</si>
  <si>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</si>
  <si>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</si>
  <si>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CAN - 30000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</si>
  <si>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</si>
  <si>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</si>
  <si>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</si>
  <si>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</si>
  <si>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</si>
  <si>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</si>
  <si>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</si>
  <si>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</si>
  <si>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</si>
  <si>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Gen IV (Default)</t>
  </si>
  <si>
    <t>PERIPHERAL CONFIGURATION - ADVANCED SETUP</t>
  </si>
  <si>
    <t>UPS</t>
  </si>
  <si>
    <t>ALPHA FXM SERIES</t>
  </si>
  <si>
    <t>By Brightness %</t>
  </si>
  <si>
    <t>2 Hours</t>
  </si>
  <si>
    <t>Auxiliary</t>
  </si>
  <si>
    <t>ENTIRE DISPLAY</t>
  </si>
  <si>
    <t>SERIAL</t>
  </si>
  <si>
    <t/>
  </si>
  <si>
    <t>CUSTOM OPTIONS</t>
  </si>
  <si>
    <t>SYSTEM BACKUP FILES</t>
  </si>
  <si>
    <t>DD4741043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</si>
  <si>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</si>
  <si>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</si>
  <si>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</si>
  <si>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</si>
  <si>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</si>
  <si>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</si>
  <si>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VF-2420-64x240-20-RGB Drawings:</t>
  </si>
  <si>
    <t>Shop Drawing, VF-24**-64x240-20-*</t>
  </si>
  <si>
    <t>DWG-3584031</t>
  </si>
  <si>
    <t>Schematic, VF-24X0, 120 VAC, Two Display UPS’s</t>
  </si>
  <si>
    <t>DWG-3760797</t>
  </si>
  <si>
    <t>Schematic, Ventilation Fans for 64-432 Wide Signs</t>
  </si>
  <si>
    <t>DWG-3783622</t>
  </si>
  <si>
    <t>Schematic, Signal, VF-2420 Generic by Bay, Air Flow Sensor</t>
  </si>
  <si>
    <t>DWG-3785858</t>
  </si>
  <si>
    <t>Site Riser, One VF-2X20, VFC in Traffic Cabinet by Others, One-Two UPS’s</t>
  </si>
  <si>
    <t>DWG-4227831</t>
  </si>
  <si>
    <t>Rear Electrical, VF-2420-64x240-20-RGB, Auxiliary Control Panel, AFS</t>
  </si>
  <si>
    <t>DWG-4235174</t>
  </si>
  <si>
    <t>Traffic Cabinet Gathering Packet Drawings:</t>
  </si>
  <si>
    <t>Signal Schematic, Traffic Cabinet, VFC</t>
  </si>
  <si>
    <t>DWG-3057022</t>
  </si>
  <si>
    <t>Schematic, Traffic Cabinet 120 VAC, 1-2 Door, VF-20/24X0, UPS, Existing TC</t>
  </si>
  <si>
    <t>DWG-3380139</t>
  </si>
  <si>
    <t>Schematic, UPS, Battery Interconnect, One STR, Two HU</t>
  </si>
  <si>
    <t>DWG-3544886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</si>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</sst>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Fill="1" applyBorder="1"/>
    <xf numFmtId="0" fontId="0" fillId="0" borderId="15" xfId="0" quotePrefix="1" applyFill="1" applyBorder="1"/>
    <xf numFmtId="0" fontId="0" fillId="0" borderId="24" xfId="0" applyBorder="1"/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38" xfId="0" quotePrefix="1" applyBorder="1"/>
    <xf numFmtId="0" fontId="0" fillId="0" borderId="20" xfId="0" quotePrefix="1" applyBorder="1"/>
    <xf numFmtId="0" fontId="0" fillId="0" borderId="39" xfId="0" quotePrefix="1" applyBorder="1"/>
    <xf numFmtId="0" fontId="0" fillId="0" borderId="0" xfId="0" applyAlignment="1">
      <alignment horizontal="center"/>
    </xf>
    <xf numFmtId="0" fontId="0" fillId="0" borderId="41" xfId="0" quotePrefix="1" applyBorder="1"/>
    <xf numFmtId="0" fontId="0" fillId="0" borderId="34" xfId="0" quotePrefix="1" applyBorder="1" applyAlignment="1">
      <alignment horizontal="left"/>
    </xf>
    <xf numFmtId="0" fontId="0" fillId="0" borderId="32" xfId="0" quotePrefix="1" applyBorder="1"/>
    <xf numFmtId="9" fontId="0" fillId="0" borderId="25" xfId="0" quotePrefix="1" applyNumberFormat="1" applyBorder="1" applyAlignment="1">
      <alignment horizontal="left"/>
    </xf>
    <xf numFmtId="0" fontId="0" fillId="0" borderId="25" xfId="0" quotePrefix="1" applyBorder="1"/>
    <xf numFmtId="0" fontId="3" fillId="0" borderId="4" xfId="0" applyFont="1" applyBorder="1"/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4" xfId="0" applyFont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40" xfId="0" quotePrefix="1" applyBorder="1" applyAlignment="1">
      <alignment horizontal="center" vertical="center"/>
    </xf>
    <xf numFmtId="0" fontId="0" fillId="0" borderId="37" xfId="0" quotePrefix="1" applyBorder="1" applyAlignment="1">
      <alignment horizontal="center" vertical="center"/>
    </xf>
    <xf numFmtId="0" fontId="0" fillId="0" borderId="22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38" xfId="0" quotePrefix="1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3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25.85546875" customWidth="1"/>
    <col min="7" max="7" width="20" customWidth="1"/>
  </cols>
  <sheetData>
    <row r="1" spans="2:7" ht="15.75" thickBot="1">
      <c r="B1" t="s">
        <v>0</v>
      </c>
      <c r="D1" s="38" t="s">
        <v>1</v>
      </c>
      <c r="E1" s="38"/>
      <c r="F1" s="38"/>
      <c r="G1" s="25" t="s">
        <v>2</v>
      </c>
    </row>
    <row r="2" spans="2:7" ht="30" customHeight="1">
      <c r="B2" s="92" t="s">
        <v>3</v>
      </c>
      <c r="C2" s="64"/>
      <c r="D2" s="64"/>
      <c r="E2" s="64"/>
      <c r="F2" s="64"/>
      <c r="G2" s="88" t="s">
        <v>4</v>
      </c>
    </row>
    <row r="3" spans="2:7" ht="15.75" thickBot="1">
      <c r="B3" s="87" t="s">
        <v>5</v>
      </c>
      <c r="C3" s="38"/>
      <c r="D3" s="75" t="s">
        <v>6</v>
      </c>
      <c r="E3" s="76"/>
      <c r="F3" s="76"/>
      <c r="G3" s="89"/>
    </row>
    <row r="4" spans="2:7">
      <c r="B4" s="78" t="s">
        <v>7</v>
      </c>
      <c r="C4" s="79"/>
      <c r="D4" s="43" t="s">
        <v>8</v>
      </c>
      <c r="E4" s="43"/>
      <c r="F4" s="43"/>
      <c r="G4" s="81">
        <v>1</v>
      </c>
    </row>
    <row r="5" spans="2:7">
      <c r="B5" s="39" t="s">
        <v>9</v>
      </c>
      <c r="C5" s="40"/>
      <c r="D5" s="44" t="s">
        <v>10</v>
      </c>
      <c r="E5" s="44"/>
      <c r="F5" s="44"/>
      <c r="G5" s="82"/>
    </row>
    <row r="6" spans="2:7">
      <c r="B6" s="77" t="s">
        <v>11</v>
      </c>
      <c r="C6" s="18" t="s">
        <v>12</v>
      </c>
      <c r="D6" s="44" t="s">
        <v>13</v>
      </c>
      <c r="E6" s="44"/>
      <c r="F6" s="44"/>
      <c r="G6" s="82"/>
    </row>
    <row r="7" spans="2:7">
      <c r="B7" s="77"/>
      <c r="C7" s="18" t="s">
        <v>14</v>
      </c>
      <c r="D7" s="44" t="s">
        <v>15</v>
      </c>
      <c r="E7" s="44"/>
      <c r="F7" s="44"/>
      <c r="G7" s="82"/>
    </row>
    <row r="8" spans="2:7">
      <c r="B8" s="77"/>
      <c r="C8" s="18" t="s">
        <v>16</v>
      </c>
      <c r="D8" s="44" t="s">
        <v>17</v>
      </c>
      <c r="E8" s="44"/>
      <c r="F8" s="44"/>
      <c r="G8" s="82"/>
    </row>
    <row r="9" spans="2:7">
      <c r="B9" s="77"/>
      <c r="C9" s="18" t="s">
        <v>18</v>
      </c>
      <c r="D9" s="54">
        <v>20</v>
      </c>
      <c r="E9" s="54"/>
      <c r="F9" s="54"/>
      <c r="G9" s="82"/>
    </row>
    <row r="10" spans="2:7">
      <c r="B10" s="80" t="s">
        <v>19</v>
      </c>
      <c r="C10" s="44"/>
      <c r="D10" s="54">
        <v>64</v>
      </c>
      <c r="E10" s="54"/>
      <c r="F10" s="54"/>
      <c r="G10" s="82"/>
    </row>
    <row r="11" spans="2:7">
      <c r="B11" s="80" t="s">
        <v>20</v>
      </c>
      <c r="C11" s="44"/>
      <c r="D11" s="54">
        <v>240</v>
      </c>
      <c r="E11" s="54"/>
      <c r="F11" s="54"/>
      <c r="G11" s="82"/>
    </row>
    <row r="12" spans="2:7">
      <c r="B12" s="80" t="s">
        <v>21</v>
      </c>
      <c r="C12" s="44"/>
      <c r="D12" s="44" t="s">
        <v>22</v>
      </c>
      <c r="E12" s="44"/>
      <c r="F12" s="44"/>
      <c r="G12" s="82"/>
    </row>
    <row r="13" spans="2:7">
      <c r="B13" s="80" t="s">
        <v>23</v>
      </c>
      <c r="C13" s="44"/>
      <c r="D13" s="54">
        <v>1</v>
      </c>
      <c r="E13" s="54"/>
      <c r="F13" s="54"/>
      <c r="G13" s="82"/>
    </row>
    <row r="14" spans="2:7" ht="15.75" thickBot="1">
      <c r="B14" s="61" t="s">
        <v>24</v>
      </c>
      <c r="C14" s="62"/>
      <c r="D14" s="68" t="s">
        <v>25</v>
      </c>
      <c r="E14" s="68"/>
      <c r="F14" s="68"/>
      <c r="G14" s="83"/>
    </row>
    <row r="15" spans="2:7" ht="15.75" thickBot="1"/>
    <row r="16" spans="2:7">
      <c r="B16" s="63" t="s">
        <v>26</v>
      </c>
      <c r="C16" s="64"/>
      <c r="D16" s="64"/>
      <c r="E16" s="64"/>
      <c r="F16" s="64"/>
      <c r="G16" s="81">
        <v>1</v>
      </c>
    </row>
    <row r="17" spans="2:7">
      <c r="B17" s="41" t="s">
        <v>5</v>
      </c>
      <c r="C17" s="42"/>
      <c r="D17" s="15" t="s">
        <v>6</v>
      </c>
      <c r="E17" s="15" t="s">
        <v>27</v>
      </c>
      <c r="F17" s="20" t="s">
        <v>28</v>
      </c>
      <c r="G17" s="82"/>
    </row>
    <row r="18" spans="2:7">
      <c r="B18" s="39" t="s">
        <v>29</v>
      </c>
      <c r="C18" s="40"/>
      <c r="D18" s="18" t="s">
        <v>30</v>
      </c>
      <c r="E18" s="18" t="s">
        <v>31</v>
      </c>
      <c r="F18" s="21" t="s">
        <v>32</v>
      </c>
      <c r="G18" s="82"/>
    </row>
    <row r="19" spans="2:7">
      <c r="B19" s="39" t="s">
        <v>29</v>
      </c>
      <c r="C19" s="40"/>
      <c r="D19" s="18" t="s">
        <v>10</v>
      </c>
      <c r="E19" s="18" t="s">
        <v>31</v>
      </c>
      <c r="F19" s="21" t="s">
        <v>32</v>
      </c>
      <c r="G19" s="82"/>
    </row>
    <row r="20" spans="2:7">
      <c r="B20" s="39" t="s">
        <v>29</v>
      </c>
      <c r="C20" s="40"/>
      <c r="D20" s="18" t="s">
        <v>33</v>
      </c>
      <c r="E20" s="18" t="s">
        <v>31</v>
      </c>
      <c r="F20" s="21" t="s">
        <v>32</v>
      </c>
      <c r="G20" s="82"/>
    </row>
    <row r="21" spans="2:7">
      <c r="B21" s="39" t="s">
        <v>29</v>
      </c>
      <c r="C21" s="40"/>
      <c r="D21" s="18" t="s">
        <v>34</v>
      </c>
      <c r="E21" s="18" t="s">
        <v>31</v>
      </c>
      <c r="F21" s="21" t="s">
        <v>32</v>
      </c>
      <c r="G21" s="82"/>
    </row>
    <row r="22" spans="2:7">
      <c r="B22" s="39" t="s">
        <v>35</v>
      </c>
      <c r="C22" s="40"/>
      <c r="D22" s="18" t="s">
        <v>36</v>
      </c>
      <c r="E22" s="18" t="s">
        <v>31</v>
      </c>
      <c r="F22" s="21" t="s">
        <v>32</v>
      </c>
      <c r="G22" s="82"/>
    </row>
    <row r="23" spans="2:7">
      <c r="B23" s="39" t="s">
        <v>35</v>
      </c>
      <c r="C23" s="40"/>
      <c r="D23" s="18" t="s">
        <v>37</v>
      </c>
      <c r="E23" s="18" t="s">
        <v>31</v>
      </c>
      <c r="F23" s="21" t="s">
        <v>32</v>
      </c>
      <c r="G23" s="82"/>
    </row>
    <row r="24" spans="2:7">
      <c r="B24" s="39" t="s">
        <v>35</v>
      </c>
      <c r="C24" s="40"/>
      <c r="D24" s="18" t="s">
        <v>11</v>
      </c>
      <c r="E24" s="18" t="s">
        <v>31</v>
      </c>
      <c r="F24" s="21" t="s">
        <v>32</v>
      </c>
      <c r="G24" s="82"/>
    </row>
    <row r="25" spans="2:7">
      <c r="B25" s="39" t="s">
        <v>38</v>
      </c>
      <c r="C25" s="40"/>
      <c r="D25" s="18" t="s">
        <v>37</v>
      </c>
      <c r="E25" s="18" t="s">
        <v>31</v>
      </c>
      <c r="F25" s="21" t="s">
        <v>32</v>
      </c>
      <c r="G25" s="82"/>
    </row>
    <row r="26" spans="2:7">
      <c r="B26" s="39" t="s">
        <v>39</v>
      </c>
      <c r="C26" s="40"/>
      <c r="D26" s="32">
        <v>4</v>
      </c>
      <c r="E26" s="32" t="s">
        <v>40</v>
      </c>
      <c r="F26" s="21" t="s">
        <v>32</v>
      </c>
      <c r="G26" s="82"/>
    </row>
    <row r="27" spans="2:7">
      <c r="B27" s="33" t="s">
        <v>41</v>
      </c>
      <c r="C27" s="34"/>
      <c r="D27" s="32" t="s">
        <v>42</v>
      </c>
      <c r="E27" s="32"/>
      <c r="F27" s="21"/>
      <c r="G27" s="82"/>
    </row>
    <row r="28" spans="2:7">
      <c r="B28" s="33" t="s">
        <v>43</v>
      </c>
      <c r="C28" s="34"/>
      <c r="D28" s="32" t="s">
        <v>42</v>
      </c>
      <c r="E28" s="32"/>
      <c r="F28" s="21"/>
      <c r="G28" s="82"/>
    </row>
    <row r="29" spans="2:7">
      <c r="B29" s="39" t="s">
        <v>44</v>
      </c>
      <c r="C29" s="40"/>
      <c r="D29" s="32">
        <v>1</v>
      </c>
      <c r="E29" s="32" t="s">
        <v>40</v>
      </c>
      <c r="F29" s="22" t="s">
        <v>45</v>
      </c>
      <c r="G29" s="82"/>
    </row>
    <row r="30" spans="2:7">
      <c r="B30" s="39" t="s">
        <v>46</v>
      </c>
      <c r="C30" s="40"/>
      <c r="D30" s="35">
        <v>5</v>
      </c>
      <c r="E30" s="32" t="s">
        <v>40</v>
      </c>
      <c r="F30" s="24" t="s">
        <v>47</v>
      </c>
      <c r="G30" s="82"/>
    </row>
    <row r="31" spans="2:7">
      <c r="B31" s="39" t="s">
        <v>48</v>
      </c>
      <c r="C31" s="40"/>
      <c r="D31" s="32">
        <v>5</v>
      </c>
      <c r="E31" s="32" t="s">
        <v>40</v>
      </c>
      <c r="F31" s="22" t="s">
        <v>40</v>
      </c>
      <c r="G31" s="82"/>
    </row>
    <row r="32" spans="2:7">
      <c r="B32" s="39" t="s">
        <v>49</v>
      </c>
      <c r="C32" s="40"/>
      <c r="D32" s="35" t="s">
        <v>42</v>
      </c>
      <c r="E32" s="32" t="s">
        <v>40</v>
      </c>
      <c r="F32" s="22" t="s">
        <v>40</v>
      </c>
      <c r="G32" s="82"/>
    </row>
    <row r="33" spans="2:7">
      <c r="B33" s="39" t="s">
        <v>50</v>
      </c>
      <c r="C33" s="40"/>
      <c r="D33" s="35" t="s">
        <v>51</v>
      </c>
      <c r="E33" s="32" t="s">
        <v>40</v>
      </c>
      <c r="F33" s="22" t="s">
        <v>40</v>
      </c>
      <c r="G33" s="82"/>
    </row>
    <row r="34" spans="2:7">
      <c r="B34" s="33" t="s">
        <v>52</v>
      </c>
      <c r="C34" s="34"/>
      <c r="D34" s="35" t="s">
        <v>42</v>
      </c>
      <c r="E34" s="32" t="s">
        <v>40</v>
      </c>
      <c r="F34" s="22" t="s">
        <v>40</v>
      </c>
      <c r="G34" s="82"/>
    </row>
    <row r="35" spans="2:7">
      <c r="B35" s="39" t="s">
        <v>53</v>
      </c>
      <c r="C35" s="40"/>
      <c r="D35" s="35" t="s">
        <v>51</v>
      </c>
      <c r="E35" s="32" t="s">
        <v>40</v>
      </c>
      <c r="F35" s="22" t="s">
        <v>40</v>
      </c>
      <c r="G35" s="82"/>
    </row>
    <row r="36" spans="2:7">
      <c r="B36" s="39" t="s">
        <v>54</v>
      </c>
      <c r="C36" s="40"/>
      <c r="D36" s="32" t="s">
        <v>42</v>
      </c>
      <c r="E36" s="32" t="s">
        <v>40</v>
      </c>
      <c r="F36" s="22" t="s">
        <v>40</v>
      </c>
      <c r="G36" s="82"/>
    </row>
    <row r="37" spans="2:7">
      <c r="B37" s="39" t="s">
        <v>55</v>
      </c>
      <c r="C37" s="40"/>
      <c r="D37" s="32">
        <v>2</v>
      </c>
      <c r="E37" s="32" t="s">
        <v>40</v>
      </c>
      <c r="F37" s="22" t="s">
        <v>40</v>
      </c>
      <c r="G37" s="82"/>
    </row>
    <row r="38" spans="2:7" ht="15.75" thickBot="1">
      <c r="B38" s="19" t="s">
        <v>56</v>
      </c>
      <c r="C38" s="14"/>
      <c r="D38" s="14" t="s">
        <v>57</v>
      </c>
      <c r="E38" s="14"/>
      <c r="F38" s="23"/>
      <c r="G38" s="83"/>
    </row>
    <row r="39" spans="2:7">
      <c r="B39" s="63" t="s">
        <v>58</v>
      </c>
      <c r="C39" s="64"/>
      <c r="D39" s="64"/>
      <c r="E39" s="64"/>
      <c r="F39" s="65"/>
      <c r="G39" s="81">
        <v>1</v>
      </c>
    </row>
    <row r="40" spans="2:7" ht="15.75" thickBot="1">
      <c r="B40" s="66"/>
      <c r="C40" s="67"/>
      <c r="D40" s="32" t="str">
        <f>IF(B40="DOOR SWITCH 2 (TC)",1,"N/A")</f>
        <v>N/A</v>
      </c>
      <c r="E40" s="32" t="str">
        <f>IF(B40="DOOR SWITCH 2 (TC)",1,"N/A")</f>
        <v>N/A</v>
      </c>
      <c r="F40" s="16" t="str">
        <f>IF(B40="DOOR SWITCH 2 (TC)","VIP 1","N/A")</f>
        <v>N/A</v>
      </c>
      <c r="G40" s="82"/>
    </row>
    <row r="41" spans="2:7">
      <c r="B41" s="69" t="s">
        <v>59</v>
      </c>
      <c r="C41" s="26" t="s">
        <v>60</v>
      </c>
      <c r="D41" s="27" t="s">
        <v>61</v>
      </c>
      <c r="E41" s="27" t="s">
        <v>62</v>
      </c>
      <c r="F41" s="26" t="s">
        <v>63</v>
      </c>
      <c r="G41" s="82"/>
    </row>
    <row r="42" spans="2:7" ht="15.75" thickBot="1">
      <c r="B42" s="70"/>
      <c r="C42" s="28" t="s">
        <v>64</v>
      </c>
      <c r="D42" s="29">
        <v>0.5</v>
      </c>
      <c r="E42" s="36" t="s">
        <v>65</v>
      </c>
      <c r="F42" s="30"/>
      <c r="G42" s="82"/>
    </row>
    <row r="43" spans="2:7">
      <c r="B43" s="60"/>
      <c r="C43" s="53"/>
      <c r="D43" s="32" t="s">
        <v>40</v>
      </c>
      <c r="E43" s="32" t="s">
        <v>40</v>
      </c>
      <c r="F43" s="16" t="str">
        <f>IF(B43="MINI DC I/O 2","ON DISPLAY INTERFACE","N/A")</f>
        <v>N/A</v>
      </c>
      <c r="G43" s="82"/>
    </row>
    <row r="44" spans="2:7">
      <c r="B44" s="60"/>
      <c r="C44" s="53"/>
      <c r="D44" s="32" t="s">
        <v>40</v>
      </c>
      <c r="E44" s="32" t="s">
        <v>40</v>
      </c>
      <c r="F44" s="16" t="str">
        <f>IF(B44="MINI DC I/O 3","ON DISPLAY INTERFACE","N/A")</f>
        <v>N/A</v>
      </c>
      <c r="G44" s="82"/>
    </row>
    <row r="45" spans="2:7">
      <c r="B45" s="60" t="s">
        <v>66</v>
      </c>
      <c r="C45" s="53"/>
      <c r="D45" s="32" t="s">
        <v>40</v>
      </c>
      <c r="E45" s="32" t="s">
        <v>40</v>
      </c>
      <c r="F45" s="16" t="str">
        <f>IF(B45="MINI DC I/O 4","ON DISPLAY INTERFACE","N/A")</f>
        <v>N/A</v>
      </c>
      <c r="G45" s="82"/>
    </row>
    <row r="46" spans="2:7">
      <c r="B46" s="60" t="s">
        <v>66</v>
      </c>
      <c r="C46" s="53"/>
      <c r="D46" s="32" t="s">
        <v>40</v>
      </c>
      <c r="E46" s="32" t="s">
        <v>40</v>
      </c>
      <c r="F46" s="16" t="str">
        <f>IF(B46="MINI DC I/O 5","ON DISPLAY INTERFACE","N/A")</f>
        <v>N/A</v>
      </c>
      <c r="G46" s="82"/>
    </row>
    <row r="47" spans="2:7" ht="15.75" thickBot="1">
      <c r="B47" s="90" t="s">
        <v>66</v>
      </c>
      <c r="C47" s="91"/>
      <c r="D47" s="14" t="s">
        <v>40</v>
      </c>
      <c r="E47" s="14" t="s">
        <v>40</v>
      </c>
      <c r="F47" s="17" t="str">
        <f>IF(B47="MINI DC I/O 6","ON DISPLAY INTERFACE","N/A")</f>
        <v>N/A</v>
      </c>
      <c r="G47" s="83"/>
    </row>
    <row r="48" spans="2:7" ht="15.75" thickBot="1">
      <c r="B48" s="2"/>
      <c r="C48" s="13"/>
      <c r="D48" s="13"/>
      <c r="E48" s="12"/>
      <c r="F48" s="5"/>
      <c r="G48" s="9"/>
    </row>
    <row r="49" spans="2:7">
      <c r="B49" s="50" t="s">
        <v>67</v>
      </c>
      <c r="C49" s="51"/>
      <c r="D49" s="51"/>
      <c r="E49" s="51"/>
      <c r="F49" s="51"/>
      <c r="G49" s="84"/>
    </row>
    <row r="50" spans="2:7">
      <c r="B50" s="71" t="s">
        <v>68</v>
      </c>
      <c r="C50" s="72"/>
      <c r="D50" s="72"/>
      <c r="E50" s="73" t="s">
        <v>69</v>
      </c>
      <c r="F50" s="74"/>
      <c r="G50" s="85"/>
    </row>
    <row r="51" spans="2:7">
      <c r="B51" s="57" t="s">
        <v>70</v>
      </c>
      <c r="C51" s="58"/>
      <c r="D51" s="59"/>
      <c r="E51" s="52" t="s">
        <v>71</v>
      </c>
      <c r="F51" s="53"/>
      <c r="G51" s="85"/>
    </row>
    <row r="52" spans="2:7">
      <c r="B52" s="45" t="s">
        <v>72</v>
      </c>
      <c r="C52" s="46"/>
      <c r="D52" s="46"/>
      <c r="E52" s="54" t="s">
        <v>71</v>
      </c>
      <c r="F52" s="54"/>
      <c r="G52" s="85"/>
    </row>
    <row r="53" spans="2:7">
      <c r="B53" s="45" t="s">
        <v>73</v>
      </c>
      <c r="C53" s="46"/>
      <c r="D53" s="46"/>
      <c r="E53" s="54" t="s">
        <v>71</v>
      </c>
      <c r="F53" s="54"/>
      <c r="G53" s="85"/>
    </row>
    <row r="54" spans="2:7" ht="15.75" thickBot="1">
      <c r="B54" s="47" t="s">
        <v>74</v>
      </c>
      <c r="C54" s="48"/>
      <c r="D54" s="49"/>
      <c r="E54" s="55" t="s">
        <v>71</v>
      </c>
      <c r="F54" s="56"/>
      <c r="G54" s="86"/>
    </row>
    <row r="55" spans="2:7">
      <c r="B55" s="2"/>
      <c r="C55" s="13"/>
      <c r="D55" s="13"/>
      <c r="E55" s="12"/>
      <c r="F55" s="5"/>
      <c r="G55" s="9"/>
    </row>
    <row r="56" spans="2:7" ht="15.75" thickBot="1"/>
    <row r="57" spans="2:7">
      <c r="B57" s="10" t="s">
        <v>75</v>
      </c>
      <c r="C57" s="11"/>
      <c r="D57" s="11"/>
      <c r="E57" s="11"/>
      <c r="F57" s="11"/>
      <c r="G57" s="1"/>
    </row>
    <row r="58" spans="2:7">
      <c r="B58" s="4"/>
      <c r="C58" s="2"/>
      <c r="D58" s="2"/>
      <c r="E58" s="2"/>
      <c r="F58" s="2"/>
      <c r="G58" s="3"/>
    </row>
    <row r="59" spans="2:7">
      <c r="B59" s="31" t="s">
        <v>76</v>
      </c>
      <c r="C59" s="2"/>
      <c r="D59" s="2"/>
      <c r="E59" s="2"/>
      <c r="F59" s="2"/>
      <c r="G59" s="3"/>
    </row>
    <row r="60" spans="2:7">
      <c r="B60" s="4" t="s">
        <v>77</v>
      </c>
      <c r="D60" s="2"/>
      <c r="E60" t="s">
        <v>78</v>
      </c>
      <c r="F60" s="2"/>
      <c r="G60" s="3"/>
    </row>
    <row r="61" spans="2:7">
      <c r="B61" s="4" t="s">
        <v>79</v>
      </c>
      <c r="D61" s="2"/>
      <c r="E61" t="s">
        <v>80</v>
      </c>
      <c r="F61" s="2"/>
      <c r="G61" s="3"/>
    </row>
    <row r="62" spans="2:7">
      <c r="B62" s="4" t="s">
        <v>81</v>
      </c>
      <c r="D62" s="2"/>
      <c r="E62" t="s">
        <v>82</v>
      </c>
      <c r="F62" s="2"/>
      <c r="G62" s="3"/>
    </row>
    <row r="63" spans="2:7">
      <c r="B63" s="4" t="s">
        <v>83</v>
      </c>
      <c r="D63" s="2"/>
      <c r="E63" t="s">
        <v>84</v>
      </c>
      <c r="F63" s="2"/>
      <c r="G63" s="3"/>
    </row>
    <row r="64" spans="2:7">
      <c r="B64" s="4" t="s">
        <v>85</v>
      </c>
      <c r="D64" s="2"/>
      <c r="E64" t="s">
        <v>86</v>
      </c>
      <c r="F64" s="2"/>
      <c r="G64" s="3"/>
    </row>
    <row r="65" spans="2:7">
      <c r="B65" s="4" t="s">
        <v>87</v>
      </c>
      <c r="D65" s="2"/>
      <c r="E65" t="s">
        <v>88</v>
      </c>
      <c r="F65" s="2"/>
      <c r="G65" s="3"/>
    </row>
    <row r="66" spans="2:7">
      <c r="B66" s="4"/>
      <c r="D66" s="2"/>
      <c r="F66" s="2"/>
      <c r="G66" s="3"/>
    </row>
    <row r="67" spans="2:7">
      <c r="B67" s="31" t="s">
        <v>89</v>
      </c>
      <c r="D67" s="2"/>
      <c r="F67" s="2"/>
      <c r="G67" s="3"/>
    </row>
    <row r="68" spans="2:7">
      <c r="B68" s="37" t="s">
        <v>90</v>
      </c>
      <c r="D68" s="2"/>
      <c r="E68" t="s">
        <v>91</v>
      </c>
      <c r="F68" s="2"/>
      <c r="G68" s="3"/>
    </row>
    <row r="69" spans="2:7">
      <c r="B69" s="4" t="s">
        <v>92</v>
      </c>
      <c r="D69" s="2"/>
      <c r="E69" t="s">
        <v>93</v>
      </c>
      <c r="F69" s="2"/>
      <c r="G69" s="3"/>
    </row>
    <row r="70" spans="2:7">
      <c r="B70" s="4" t="s">
        <v>94</v>
      </c>
      <c r="D70" s="2"/>
      <c r="E70" t="s">
        <v>95</v>
      </c>
      <c r="F70" s="2"/>
      <c r="G70" s="3"/>
    </row>
    <row r="71" spans="2:7" ht="15.75" thickBot="1">
      <c r="B71" s="6"/>
      <c r="C71" s="7"/>
      <c r="D71" s="7"/>
      <c r="E71" s="7"/>
      <c r="F71" s="7"/>
      <c r="G71" s="8"/>
    </row>
    <row r="73" spans="2:7">
      <c r="B73" t="s">
        <v>96</v>
      </c>
    </row>
  </sheetData>
  <mergeCells count="66">
    <mergeCell ref="G16:G38"/>
    <mergeCell ref="G49:G54"/>
    <mergeCell ref="B3:C3"/>
    <mergeCell ref="G2:G3"/>
    <mergeCell ref="B16:F16"/>
    <mergeCell ref="G4:G14"/>
    <mergeCell ref="G39:G47"/>
    <mergeCell ref="D10:F10"/>
    <mergeCell ref="B44:C44"/>
    <mergeCell ref="B45:C45"/>
    <mergeCell ref="B46:C46"/>
    <mergeCell ref="B47:C47"/>
    <mergeCell ref="B18:C18"/>
    <mergeCell ref="B19:C19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D9:F9"/>
    <mergeCell ref="B20:C20"/>
    <mergeCell ref="B21:C21"/>
    <mergeCell ref="B43:C43"/>
    <mergeCell ref="B14:C14"/>
    <mergeCell ref="B52:D52"/>
    <mergeCell ref="B22:C22"/>
    <mergeCell ref="B39:F39"/>
    <mergeCell ref="B40:C40"/>
    <mergeCell ref="D14:F14"/>
    <mergeCell ref="B41:B42"/>
    <mergeCell ref="B50:D50"/>
    <mergeCell ref="E50:F50"/>
    <mergeCell ref="B53:D53"/>
    <mergeCell ref="B54:D54"/>
    <mergeCell ref="B49:F49"/>
    <mergeCell ref="E51:F51"/>
    <mergeCell ref="E52:F52"/>
    <mergeCell ref="E53:F53"/>
    <mergeCell ref="E54:F54"/>
    <mergeCell ref="B51:D51"/>
    <mergeCell ref="D1:F1"/>
    <mergeCell ref="B23:C23"/>
    <mergeCell ref="B24:C24"/>
    <mergeCell ref="B37:C37"/>
    <mergeCell ref="B36:C36"/>
    <mergeCell ref="B35:C35"/>
    <mergeCell ref="B33:C33"/>
    <mergeCell ref="B32:C32"/>
    <mergeCell ref="B30:C30"/>
    <mergeCell ref="B31:C31"/>
    <mergeCell ref="B29:C29"/>
    <mergeCell ref="B26:C26"/>
    <mergeCell ref="B25:C25"/>
    <mergeCell ref="B17:C17"/>
    <mergeCell ref="D4:F4"/>
    <mergeCell ref="D5:F5"/>
  </mergeCells>
  <pageMargins left="0.25" right="0.25" top="0.75" bottom="0.75" header="0.3" footer="0.3"/>
  <pageSetup scale="75" fitToHeight="0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VF-2420-64X240-20-RGB Gen IV @1</Model_x0020_Number>
    <OrderProject_x0020_ID xmlns="60f23eb2-5cd4-4b04-9c2e-17a4528dea34">C28108</OrderProject_x0020_ID>
    <Rev xmlns="63c2c479-d606-4150-9495-4e4a0a1fffcf">00</Rev>
    <PartNum xmlns="63c2c479-d606-4150-9495-4e4a0a1fffcf" xsi:nil="true"/>
    <DocNumber xmlns="63c2c479-d606-4150-9495-4e4a0a1fffcf">DD4740920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E2366F-379F-4B7D-8275-B62A211BA894}"/>
</file>

<file path=customXml/itemProps2.xml><?xml version="1.0" encoding="utf-8"?>
<ds:datastoreItem xmlns:ds="http://schemas.openxmlformats.org/officeDocument/2006/customXml" ds:itemID="{640CCC27-6FE8-45BE-B125-9272E4579AE2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11F932-886E-4C46-AC7D-3A943B01C1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C28108 Miami-Dade Expressway, Site Config, VF-2420-64X240-20-RGB Gen IV</dc:title>
  <dc:subject/>
  <dc:creator>Dan Muzzey</dc:creator>
  <cp:keywords/>
  <dc:description/>
  <cp:lastModifiedBy>Shelby McClain</cp:lastModifiedBy>
  <dcterms:created xsi:type="dcterms:W3CDTF">2017-03-27T20:46:42Z</dcterms:created>
  <dcterms:modified xsi:type="dcterms:W3CDTF">2021-08-11T14:45:20Z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