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344D58B6-F90F-4D40-ACBD-A2F6ADE8653B}" xr6:coauthVersionLast="47" xr6:coauthVersionMax="47" xr10:uidLastSave="{00000000-0000-0000-0000-000000000000}"/>
  <bookViews>
    <workbookView xWindow="3180" yWindow="945" windowWidth="21600" windowHeight="5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1" i="1" l="1"/>
  <c r="F36" i="1" l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5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B45" authorId="1" shapeId="0" xr:uid="{B76EFB35-E821-4175-B893-9BD1EFCDFC0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Original TT is ER-4821019.  This was not used as the site was wired differently during install.</t>
        </r>
      </text>
    </comment>
  </commentList>
</comments>
</file>

<file path=xl/sharedStrings.xml><?xml version="1.0" encoding="utf-8"?>
<sst xmlns="http://schemas.openxmlformats.org/spreadsheetml/2006/main" count="130" uniqueCount="82">
  <si>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</si>
  <si>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</si>
  <si>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</si>
  <si>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</si>
  <si>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</si>
  <si>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</si>
  <si>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</si>
  <si>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</si>
  <si>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</si>
  <si>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</si>
  <si>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</si>
  <si>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</si>
  <si>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</si>
  <si>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</si>
  <si>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</si>
  <si>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</si>
  <si>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</si>
  <si>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</si>
  <si>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</si>
  <si>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</si>
  <si>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</si>
  <si>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</si>
  <si>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</si>
  <si>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</si>
  <si>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</si>
  <si>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</si>
  <si>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</si>
  <si>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</si>
  <si>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</si>
  <si>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</si>
  <si>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</si>
  <si>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</si>
  <si>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</si>
  <si>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</si>
  <si>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</si>
  <si>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</si>
  <si>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</si>
  <si>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</si>
  <si>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</si>
  <si>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</si>
  <si>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</si>
  <si>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</si>
  <si>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</si>
  <si>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</si>
  <si>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</si>
  <si>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</si>
  <si>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</si>
  <si>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</si>
  <si>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</si>
  <si>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</si>
  <si>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</si>
  <si>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SIGN/S</t>
  </si>
  <si>
    <t>DD4814375</t>
  </si>
  <si>
    <t>C29243 Washington State DOT, Site Config, VRCC-3-18-66-A Retrofit</t>
  </si>
  <si>
    <t>SYSTEM CONFIGURATION
VRCC-3-18-66-A Retrofit @1</t>
  </si>
  <si>
    <t>MONOCHROME</t>
  </si>
  <si>
    <t>7X5</t>
  </si>
  <si>
    <t>ROWS</t>
  </si>
  <si>
    <t>MULTI-DIRECTIONAL (MDLS)</t>
  </si>
  <si>
    <t>IN SIGN - YES</t>
  </si>
  <si>
    <t>Alternate</t>
  </si>
  <si>
    <t>DD4814397</t>
  </si>
  <si>
    <t>CHARACTER MATRIX</t>
  </si>
  <si>
    <t>Schematic, 2 Beacons, Alternating Flash, DC</t>
  </si>
  <si>
    <t>DWG-3820547</t>
  </si>
  <si>
    <t>Layout Concept, Service and Control, Retrofit</t>
  </si>
  <si>
    <t>DWG-4783932</t>
  </si>
  <si>
    <t>Shop Drawing, Module Pan, 3-7x5-66, Retrofit</t>
  </si>
  <si>
    <t>DWG-4784740</t>
  </si>
  <si>
    <t>Site Riser, 1 Retrofit, 3 Line, 18 Character, 66-A, VFC in Traffic Cabinet</t>
  </si>
  <si>
    <t>DWG-4814221</t>
  </si>
  <si>
    <t>Schematic, DC Power, DMS Retrofit, 3 Lines, 18 Character, 66-A</t>
  </si>
  <si>
    <t>DWG-4814413</t>
  </si>
  <si>
    <t>Schematic, Signal, DMS Retrofit, 3-18-66-A</t>
  </si>
  <si>
    <t>DWG-4814777</t>
  </si>
  <si>
    <t>Schematic, Power Supply Enclosure, 14 Position DC Rail</t>
  </si>
  <si>
    <t>DWG-4818209</t>
  </si>
  <si>
    <t>Schematic, 120 VAC, Retrofit, 3 Lines, 18 Character, 66-A</t>
  </si>
  <si>
    <t>DWG-4818566</t>
  </si>
  <si>
    <t>Assembly, Module Panel, 3-7x5-66, VRCC</t>
  </si>
  <si>
    <t>DWG-4821042</t>
  </si>
  <si>
    <t>ER-4958368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</si>
</sst>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52</v>
      </c>
      <c r="C1" s="90" t="s">
        <v>53</v>
      </c>
      <c r="D1" s="90"/>
      <c r="E1" s="90"/>
      <c r="F1" s="90"/>
      <c r="G1" s="35" t="s">
        <v>42</v>
      </c>
    </row>
    <row r="2" spans="2:9" ht="30" customHeight="1" thickBot="1" x14ac:dyDescent="0.3">
      <c r="B2" s="88" t="s">
        <v>54</v>
      </c>
      <c r="C2" s="51"/>
      <c r="D2" s="51"/>
      <c r="E2" s="51"/>
      <c r="F2" s="51"/>
      <c r="G2" s="84" t="s">
        <v>51</v>
      </c>
    </row>
    <row r="3" spans="2:9" ht="15.75" thickBot="1" x14ac:dyDescent="0.3">
      <c r="B3" s="82" t="s">
        <v>0</v>
      </c>
      <c r="C3" s="83"/>
      <c r="D3" s="83" t="s">
        <v>1</v>
      </c>
      <c r="E3" s="83"/>
      <c r="F3" s="91"/>
      <c r="G3" s="85"/>
    </row>
    <row r="4" spans="2:9" x14ac:dyDescent="0.25">
      <c r="B4" s="89" t="s">
        <v>2</v>
      </c>
      <c r="C4" s="71"/>
      <c r="D4" s="71" t="s">
        <v>37</v>
      </c>
      <c r="E4" s="71"/>
      <c r="F4" s="72"/>
      <c r="G4" s="79">
        <v>1</v>
      </c>
    </row>
    <row r="5" spans="2:9" x14ac:dyDescent="0.25">
      <c r="B5" s="89" t="s">
        <v>3</v>
      </c>
      <c r="C5" s="71"/>
      <c r="D5" s="71" t="s">
        <v>13</v>
      </c>
      <c r="E5" s="71"/>
      <c r="F5" s="72"/>
      <c r="G5" s="80"/>
    </row>
    <row r="6" spans="2:9" x14ac:dyDescent="0.25">
      <c r="B6" s="92" t="s">
        <v>4</v>
      </c>
      <c r="C6" s="16" t="s">
        <v>5</v>
      </c>
      <c r="D6" s="71" t="s">
        <v>55</v>
      </c>
      <c r="E6" s="71"/>
      <c r="F6" s="72"/>
      <c r="G6" s="80"/>
    </row>
    <row r="7" spans="2:9" x14ac:dyDescent="0.25">
      <c r="B7" s="92"/>
      <c r="C7" s="16" t="s">
        <v>6</v>
      </c>
      <c r="D7" s="71" t="s">
        <v>36</v>
      </c>
      <c r="E7" s="71"/>
      <c r="F7" s="72"/>
      <c r="G7" s="80"/>
    </row>
    <row r="8" spans="2:9" x14ac:dyDescent="0.25">
      <c r="B8" s="92"/>
      <c r="C8" s="16" t="s">
        <v>7</v>
      </c>
      <c r="D8" s="71" t="s">
        <v>56</v>
      </c>
      <c r="E8" s="71"/>
      <c r="F8" s="71"/>
      <c r="G8" s="80"/>
      <c r="H8" s="45"/>
    </row>
    <row r="9" spans="2:9" x14ac:dyDescent="0.25">
      <c r="B9" s="92"/>
      <c r="C9" s="16" t="s">
        <v>8</v>
      </c>
      <c r="D9" s="77">
        <v>66</v>
      </c>
      <c r="E9" s="77"/>
      <c r="F9" s="78"/>
      <c r="G9" s="80"/>
      <c r="I9" s="46"/>
    </row>
    <row r="10" spans="2:9" x14ac:dyDescent="0.25">
      <c r="B10" s="89" t="s">
        <v>9</v>
      </c>
      <c r="C10" s="71"/>
      <c r="D10" s="77">
        <v>21</v>
      </c>
      <c r="E10" s="77"/>
      <c r="F10" s="78"/>
      <c r="G10" s="80"/>
    </row>
    <row r="11" spans="2:9" x14ac:dyDescent="0.25">
      <c r="B11" s="89" t="s">
        <v>10</v>
      </c>
      <c r="C11" s="71"/>
      <c r="D11" s="77">
        <v>90</v>
      </c>
      <c r="E11" s="77"/>
      <c r="F11" s="78"/>
      <c r="G11" s="80"/>
    </row>
    <row r="12" spans="2:9" x14ac:dyDescent="0.25">
      <c r="B12" s="89" t="s">
        <v>11</v>
      </c>
      <c r="C12" s="71"/>
      <c r="D12" s="71" t="s">
        <v>62</v>
      </c>
      <c r="E12" s="71"/>
      <c r="F12" s="72"/>
      <c r="G12" s="80"/>
    </row>
    <row r="13" spans="2:9" x14ac:dyDescent="0.25">
      <c r="B13" s="89" t="s">
        <v>12</v>
      </c>
      <c r="C13" s="71"/>
      <c r="D13" s="77">
        <v>1</v>
      </c>
      <c r="E13" s="77"/>
      <c r="F13" s="78"/>
      <c r="G13" s="80"/>
    </row>
    <row r="14" spans="2:9" ht="15.75" thickBot="1" x14ac:dyDescent="0.3">
      <c r="B14" s="73" t="s">
        <v>39</v>
      </c>
      <c r="C14" s="74"/>
      <c r="D14" s="54" t="s">
        <v>57</v>
      </c>
      <c r="E14" s="54"/>
      <c r="F14" s="55"/>
      <c r="G14" s="81"/>
    </row>
    <row r="15" spans="2:9" ht="15.75" thickBot="1" x14ac:dyDescent="0.3"/>
    <row r="16" spans="2:9" ht="15.75" thickBot="1" x14ac:dyDescent="0.3">
      <c r="B16" s="50" t="s">
        <v>44</v>
      </c>
      <c r="C16" s="51"/>
      <c r="D16" s="51"/>
      <c r="E16" s="51"/>
      <c r="F16" s="51"/>
      <c r="G16" s="79">
        <v>1</v>
      </c>
    </row>
    <row r="17" spans="2:7" x14ac:dyDescent="0.25">
      <c r="B17" s="75" t="s">
        <v>0</v>
      </c>
      <c r="C17" s="76"/>
      <c r="D17" s="32" t="s">
        <v>1</v>
      </c>
      <c r="E17" s="32" t="s">
        <v>14</v>
      </c>
      <c r="F17" s="33" t="s">
        <v>15</v>
      </c>
      <c r="G17" s="80"/>
    </row>
    <row r="18" spans="2:7" x14ac:dyDescent="0.25">
      <c r="B18" s="67" t="s">
        <v>58</v>
      </c>
      <c r="C18" s="68"/>
      <c r="D18" s="16" t="s">
        <v>28</v>
      </c>
      <c r="E18" s="16" t="s">
        <v>16</v>
      </c>
      <c r="F18" s="21" t="s">
        <v>17</v>
      </c>
      <c r="G18" s="80"/>
    </row>
    <row r="19" spans="2:7" x14ac:dyDescent="0.25">
      <c r="B19" s="67" t="s">
        <v>18</v>
      </c>
      <c r="C19" s="68"/>
      <c r="D19" s="16" t="s">
        <v>4</v>
      </c>
      <c r="E19" s="16" t="s">
        <v>16</v>
      </c>
      <c r="F19" s="21" t="s">
        <v>17</v>
      </c>
      <c r="G19" s="80"/>
    </row>
    <row r="20" spans="2:7" x14ac:dyDescent="0.25">
      <c r="B20" s="67" t="s">
        <v>19</v>
      </c>
      <c r="C20" s="68"/>
      <c r="D20" s="16" t="s">
        <v>40</v>
      </c>
      <c r="E20" s="16"/>
      <c r="F20" s="21"/>
      <c r="G20" s="80"/>
    </row>
    <row r="21" spans="2:7" x14ac:dyDescent="0.25">
      <c r="B21" s="67" t="s">
        <v>20</v>
      </c>
      <c r="C21" s="68"/>
      <c r="D21" s="25">
        <v>3</v>
      </c>
      <c r="E21" s="15" t="s">
        <v>29</v>
      </c>
      <c r="F21" s="22" t="s">
        <v>59</v>
      </c>
      <c r="G21" s="80"/>
    </row>
    <row r="22" spans="2:7" x14ac:dyDescent="0.25">
      <c r="B22" s="67" t="s">
        <v>49</v>
      </c>
      <c r="C22" s="68"/>
      <c r="D22" s="25" t="s">
        <v>40</v>
      </c>
      <c r="E22" s="25"/>
      <c r="F22" s="21"/>
      <c r="G22" s="80"/>
    </row>
    <row r="23" spans="2:7" x14ac:dyDescent="0.25">
      <c r="B23" s="67" t="s">
        <v>50</v>
      </c>
      <c r="C23" s="68"/>
      <c r="D23" s="25" t="s">
        <v>40</v>
      </c>
      <c r="E23" s="25"/>
      <c r="F23" s="21"/>
      <c r="G23" s="80"/>
    </row>
    <row r="24" spans="2:7" x14ac:dyDescent="0.25">
      <c r="B24" s="67" t="s">
        <v>21</v>
      </c>
      <c r="C24" s="68"/>
      <c r="D24" s="15" t="s">
        <v>40</v>
      </c>
      <c r="E24" s="15" t="s">
        <v>29</v>
      </c>
      <c r="F24" s="22" t="s">
        <v>38</v>
      </c>
      <c r="G24" s="80"/>
    </row>
    <row r="25" spans="2:7" x14ac:dyDescent="0.25">
      <c r="B25" s="67" t="s">
        <v>23</v>
      </c>
      <c r="C25" s="68"/>
      <c r="D25" s="24" t="s">
        <v>40</v>
      </c>
      <c r="E25" s="15" t="s">
        <v>29</v>
      </c>
      <c r="F25" s="47" t="s">
        <v>29</v>
      </c>
      <c r="G25" s="80"/>
    </row>
    <row r="26" spans="2:7" x14ac:dyDescent="0.25">
      <c r="B26" s="67" t="s">
        <v>22</v>
      </c>
      <c r="C26" s="68"/>
      <c r="D26" s="15" t="s">
        <v>40</v>
      </c>
      <c r="E26" s="15" t="s">
        <v>29</v>
      </c>
      <c r="F26" s="22" t="s">
        <v>29</v>
      </c>
      <c r="G26" s="80"/>
    </row>
    <row r="27" spans="2:7" x14ac:dyDescent="0.25">
      <c r="B27" s="67" t="s">
        <v>24</v>
      </c>
      <c r="C27" s="68"/>
      <c r="D27" s="17" t="s">
        <v>40</v>
      </c>
      <c r="E27" s="15" t="s">
        <v>29</v>
      </c>
      <c r="F27" s="22" t="s">
        <v>29</v>
      </c>
      <c r="G27" s="80"/>
    </row>
    <row r="28" spans="2:7" x14ac:dyDescent="0.25">
      <c r="B28" s="67" t="s">
        <v>25</v>
      </c>
      <c r="C28" s="68"/>
      <c r="D28" s="17" t="s">
        <v>40</v>
      </c>
      <c r="E28" s="15" t="s">
        <v>29</v>
      </c>
      <c r="F28" s="22" t="s">
        <v>29</v>
      </c>
      <c r="G28" s="80"/>
    </row>
    <row r="29" spans="2:7" x14ac:dyDescent="0.25">
      <c r="B29" s="67" t="s">
        <v>41</v>
      </c>
      <c r="C29" s="68"/>
      <c r="D29" s="18" t="s">
        <v>40</v>
      </c>
      <c r="E29" s="19" t="s">
        <v>29</v>
      </c>
      <c r="F29" s="22" t="s">
        <v>29</v>
      </c>
      <c r="G29" s="80"/>
    </row>
    <row r="30" spans="2:7" x14ac:dyDescent="0.25">
      <c r="B30" s="67" t="s">
        <v>43</v>
      </c>
      <c r="C30" s="68"/>
      <c r="D30" s="17" t="s">
        <v>40</v>
      </c>
      <c r="E30" s="15" t="s">
        <v>29</v>
      </c>
      <c r="F30" s="22" t="s">
        <v>29</v>
      </c>
      <c r="G30" s="80"/>
    </row>
    <row r="31" spans="2:7" x14ac:dyDescent="0.25">
      <c r="B31" s="67" t="s">
        <v>26</v>
      </c>
      <c r="C31" s="68"/>
      <c r="D31" s="25" t="s">
        <v>28</v>
      </c>
      <c r="E31" s="25" t="s">
        <v>60</v>
      </c>
      <c r="F31" s="22" t="s">
        <v>29</v>
      </c>
      <c r="G31" s="80"/>
    </row>
    <row r="32" spans="2:7" x14ac:dyDescent="0.25">
      <c r="B32" s="67" t="s">
        <v>27</v>
      </c>
      <c r="C32" s="68"/>
      <c r="D32" s="20">
        <v>1</v>
      </c>
      <c r="E32" s="20" t="s">
        <v>29</v>
      </c>
      <c r="F32" s="22" t="s">
        <v>29</v>
      </c>
      <c r="G32" s="80"/>
    </row>
    <row r="33" spans="2:7" ht="15.75" thickBot="1" x14ac:dyDescent="0.3">
      <c r="B33" s="67" t="s">
        <v>46</v>
      </c>
      <c r="C33" s="68"/>
      <c r="D33" s="14" t="s">
        <v>47</v>
      </c>
      <c r="E33" s="14"/>
      <c r="F33" s="23"/>
      <c r="G33" s="81"/>
    </row>
    <row r="34" spans="2:7" ht="15.75" thickBot="1" x14ac:dyDescent="0.3">
      <c r="B34" s="41"/>
      <c r="C34" s="42"/>
      <c r="D34" s="42"/>
      <c r="E34" s="42"/>
      <c r="F34" s="43"/>
      <c r="G34" s="44"/>
    </row>
    <row r="35" spans="2:7" ht="15.75" thickBot="1" x14ac:dyDescent="0.3">
      <c r="B35" s="50" t="s">
        <v>45</v>
      </c>
      <c r="C35" s="51"/>
      <c r="D35" s="51"/>
      <c r="E35" s="51"/>
      <c r="F35" s="51"/>
      <c r="G35" s="79">
        <v>1</v>
      </c>
    </row>
    <row r="36" spans="2:7" x14ac:dyDescent="0.25">
      <c r="B36" s="52" t="s">
        <v>38</v>
      </c>
      <c r="C36" s="53"/>
      <c r="D36" s="31" t="str">
        <f>IF(B36="DOOR SWITCH 2 (TC)",1,"N/A")</f>
        <v>N/A</v>
      </c>
      <c r="E36" s="31" t="str">
        <f>IF(B36="DOOR SWITCH 2 (TC)",1,"N/A")</f>
        <v>N/A</v>
      </c>
      <c r="F36" s="36" t="str">
        <f>IF(B36="DOOR SWITCH 2 (TC)","VIP 1","N/A")</f>
        <v>N/A</v>
      </c>
      <c r="G36" s="80"/>
    </row>
    <row r="37" spans="2:7" x14ac:dyDescent="0.25">
      <c r="B37" s="56" t="s">
        <v>38</v>
      </c>
      <c r="C37" s="28" t="s">
        <v>38</v>
      </c>
      <c r="D37" s="29" t="s">
        <v>38</v>
      </c>
      <c r="E37" s="29" t="s">
        <v>38</v>
      </c>
      <c r="F37" s="37" t="s">
        <v>38</v>
      </c>
      <c r="G37" s="80"/>
    </row>
    <row r="38" spans="2:7" x14ac:dyDescent="0.25">
      <c r="B38" s="56"/>
      <c r="C38" s="29" t="s">
        <v>38</v>
      </c>
      <c r="D38" s="30" t="s">
        <v>38</v>
      </c>
      <c r="E38" s="29" t="s">
        <v>38</v>
      </c>
      <c r="F38" s="37"/>
      <c r="G38" s="80"/>
    </row>
    <row r="39" spans="2:7" hidden="1" x14ac:dyDescent="0.25">
      <c r="B39" s="69" t="s">
        <v>38</v>
      </c>
      <c r="C39" s="70"/>
      <c r="D39" s="27" t="s">
        <v>29</v>
      </c>
      <c r="E39" s="27" t="s">
        <v>29</v>
      </c>
      <c r="F39" s="38" t="str">
        <f>IF(B39="MINI DC I/O 1","ON DISPLAY INTERFACE","N/A")</f>
        <v>N/A</v>
      </c>
      <c r="G39" s="80"/>
    </row>
    <row r="40" spans="2:7" hidden="1" x14ac:dyDescent="0.25">
      <c r="B40" s="69" t="s">
        <v>38</v>
      </c>
      <c r="C40" s="70"/>
      <c r="D40" s="25" t="s">
        <v>29</v>
      </c>
      <c r="E40" s="25" t="s">
        <v>29</v>
      </c>
      <c r="F40" s="39" t="str">
        <f>IF(B40="MINI DC I/O 2","ON DISPLAY INTERFACE","N/A")</f>
        <v>N/A</v>
      </c>
      <c r="G40" s="80"/>
    </row>
    <row r="41" spans="2:7" ht="15.75" thickBot="1" x14ac:dyDescent="0.3">
      <c r="B41" s="86"/>
      <c r="C41" s="87"/>
      <c r="D41" s="26" t="s">
        <v>29</v>
      </c>
      <c r="E41" s="26" t="s">
        <v>29</v>
      </c>
      <c r="F41" s="40" t="str">
        <f>IF(B41="MINI DC I/O 4","ON DISPLAY INTERFACE","N/A")</f>
        <v>N/A</v>
      </c>
      <c r="G41" s="81"/>
    </row>
    <row r="42" spans="2:7" ht="15.75" thickBot="1" x14ac:dyDescent="0.3">
      <c r="B42" s="2"/>
      <c r="C42" s="13"/>
      <c r="D42" s="13"/>
      <c r="E42" s="12"/>
      <c r="F42" s="5"/>
      <c r="G42" s="9"/>
    </row>
    <row r="43" spans="2:7" ht="15.75" thickBot="1" x14ac:dyDescent="0.3">
      <c r="B43" s="60" t="s">
        <v>34</v>
      </c>
      <c r="C43" s="61"/>
      <c r="D43" s="61"/>
      <c r="E43" s="61"/>
      <c r="F43" s="61"/>
      <c r="G43" s="79">
        <v>1</v>
      </c>
    </row>
    <row r="44" spans="2:7" x14ac:dyDescent="0.25">
      <c r="B44" s="57" t="s">
        <v>48</v>
      </c>
      <c r="C44" s="58"/>
      <c r="D44" s="58"/>
      <c r="E44" s="59" t="s">
        <v>61</v>
      </c>
      <c r="F44" s="58"/>
      <c r="G44" s="80"/>
    </row>
    <row r="45" spans="2:7" x14ac:dyDescent="0.25">
      <c r="B45" s="64" t="s">
        <v>32</v>
      </c>
      <c r="C45" s="65"/>
      <c r="D45" s="66"/>
      <c r="E45" s="62" t="s">
        <v>81</v>
      </c>
      <c r="F45" s="63"/>
      <c r="G45" s="80"/>
    </row>
    <row r="46" spans="2:7" ht="15.75" thickBot="1" x14ac:dyDescent="0.3">
      <c r="B46" s="48" t="s">
        <v>33</v>
      </c>
      <c r="C46" s="49"/>
      <c r="D46" s="49"/>
      <c r="E46" s="54" t="s">
        <v>35</v>
      </c>
      <c r="F46" s="55"/>
      <c r="G46" s="81"/>
    </row>
    <row r="47" spans="2:7" x14ac:dyDescent="0.25">
      <c r="B47" s="2"/>
      <c r="C47" s="13"/>
      <c r="D47" s="13"/>
      <c r="E47" s="12"/>
      <c r="F47" s="5"/>
      <c r="G47" s="9"/>
    </row>
    <row r="48" spans="2:7" ht="15.75" thickBot="1" x14ac:dyDescent="0.3"/>
    <row r="49" spans="2:7" x14ac:dyDescent="0.25">
      <c r="B49" s="10" t="s">
        <v>30</v>
      </c>
      <c r="C49" s="11"/>
      <c r="D49" s="11"/>
      <c r="E49" s="11"/>
      <c r="F49" s="11"/>
      <c r="G49" s="1"/>
    </row>
    <row r="50" spans="2:7" x14ac:dyDescent="0.25">
      <c r="B50" s="4" t="s">
        <v>63</v>
      </c>
      <c r="D50" s="2"/>
      <c r="E50" s="2"/>
      <c r="F50" s="2" t="s">
        <v>64</v>
      </c>
      <c r="G50" s="3"/>
    </row>
    <row r="51" spans="2:7" x14ac:dyDescent="0.25">
      <c r="B51" s="4" t="s">
        <v>65</v>
      </c>
      <c r="D51" s="2"/>
      <c r="E51" s="2"/>
      <c r="F51" s="2" t="s">
        <v>66</v>
      </c>
      <c r="G51" s="3"/>
    </row>
    <row r="52" spans="2:7" x14ac:dyDescent="0.25">
      <c r="B52" s="4" t="s">
        <v>67</v>
      </c>
      <c r="D52" s="2"/>
      <c r="E52" s="2"/>
      <c r="F52" s="2" t="s">
        <v>68</v>
      </c>
      <c r="G52" s="3"/>
    </row>
    <row r="53" spans="2:7" x14ac:dyDescent="0.25">
      <c r="B53" s="4" t="s">
        <v>69</v>
      </c>
      <c r="D53" s="2"/>
      <c r="E53" s="2"/>
      <c r="F53" s="2" t="s">
        <v>70</v>
      </c>
      <c r="G53" s="3"/>
    </row>
    <row r="54" spans="2:7" x14ac:dyDescent="0.25">
      <c r="B54" s="4" t="s">
        <v>71</v>
      </c>
      <c r="D54" s="2"/>
      <c r="E54" s="2"/>
      <c r="F54" s="2" t="s">
        <v>72</v>
      </c>
      <c r="G54" s="3"/>
    </row>
    <row r="55" spans="2:7" x14ac:dyDescent="0.25">
      <c r="B55" s="4" t="s">
        <v>73</v>
      </c>
      <c r="D55" s="2"/>
      <c r="E55" s="2"/>
      <c r="F55" s="2" t="s">
        <v>74</v>
      </c>
      <c r="G55" s="3"/>
    </row>
    <row r="56" spans="2:7" x14ac:dyDescent="0.25">
      <c r="B56" s="4" t="s">
        <v>75</v>
      </c>
      <c r="D56" s="2"/>
      <c r="E56" s="2"/>
      <c r="F56" s="2" t="s">
        <v>76</v>
      </c>
      <c r="G56" s="3"/>
    </row>
    <row r="57" spans="2:7" x14ac:dyDescent="0.25">
      <c r="B57" s="4" t="s">
        <v>77</v>
      </c>
      <c r="D57" s="2"/>
      <c r="E57" s="2"/>
      <c r="F57" s="2" t="s">
        <v>78</v>
      </c>
      <c r="G57" s="3"/>
    </row>
    <row r="58" spans="2:7" x14ac:dyDescent="0.25">
      <c r="B58" s="4" t="s">
        <v>79</v>
      </c>
      <c r="D58" s="2"/>
      <c r="E58" s="2"/>
      <c r="F58" s="2" t="s">
        <v>80</v>
      </c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ht="15.75" thickBot="1" x14ac:dyDescent="0.3">
      <c r="B63" s="6"/>
      <c r="C63" s="7"/>
      <c r="D63" s="7"/>
      <c r="E63" s="7"/>
      <c r="F63" s="7"/>
      <c r="G63" s="8"/>
    </row>
    <row r="65" spans="2:2" x14ac:dyDescent="0.25">
      <c r="B65" t="s">
        <v>31</v>
      </c>
    </row>
  </sheetData>
  <mergeCells count="59">
    <mergeCell ref="C1:F1"/>
    <mergeCell ref="B23:C23"/>
    <mergeCell ref="B29:C29"/>
    <mergeCell ref="B33:C33"/>
    <mergeCell ref="G16:G33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3:G46"/>
    <mergeCell ref="B3:C3"/>
    <mergeCell ref="G2:G3"/>
    <mergeCell ref="B16:F16"/>
    <mergeCell ref="G4:G14"/>
    <mergeCell ref="G35:G41"/>
    <mergeCell ref="D10:F10"/>
    <mergeCell ref="B40:C40"/>
    <mergeCell ref="B41:C41"/>
    <mergeCell ref="B18:C18"/>
    <mergeCell ref="B22:C22"/>
    <mergeCell ref="B2:F2"/>
    <mergeCell ref="B10:C10"/>
    <mergeCell ref="B11:C11"/>
    <mergeCell ref="B12:C12"/>
    <mergeCell ref="B28:C28"/>
    <mergeCell ref="B27:C27"/>
    <mergeCell ref="B25:C25"/>
    <mergeCell ref="B26:C26"/>
    <mergeCell ref="B24:C24"/>
    <mergeCell ref="D9:F9"/>
    <mergeCell ref="D4:F4"/>
    <mergeCell ref="D5:F5"/>
    <mergeCell ref="B14:C14"/>
    <mergeCell ref="B21:C21"/>
    <mergeCell ref="B20:C20"/>
    <mergeCell ref="B17:C17"/>
    <mergeCell ref="B46:D46"/>
    <mergeCell ref="B35:F35"/>
    <mergeCell ref="B36:C36"/>
    <mergeCell ref="D14:F14"/>
    <mergeCell ref="B37:B38"/>
    <mergeCell ref="B44:D44"/>
    <mergeCell ref="E44:F44"/>
    <mergeCell ref="B43:F43"/>
    <mergeCell ref="E45:F45"/>
    <mergeCell ref="E46:F46"/>
    <mergeCell ref="B45:D45"/>
    <mergeCell ref="B19:C19"/>
    <mergeCell ref="B39:C39"/>
    <mergeCell ref="B30:C30"/>
    <mergeCell ref="B32:C32"/>
    <mergeCell ref="B31:C31"/>
  </mergeCells>
  <dataValidations count="35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MATRIX, CHARACTER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6:C36" xr:uid="{00000000-0002-0000-0000-000008000000}">
      <formula1>"DOOR SWITCH 2 (TC),'"</formula1>
    </dataValidation>
    <dataValidation type="list" allowBlank="1" showInputMessage="1" showErrorMessage="1" sqref="D31" xr:uid="{00000000-0002-0000-0000-000009000000}">
      <formula1>"?,YES,NO"</formula1>
    </dataValidation>
    <dataValidation type="list" allowBlank="1" showInputMessage="1" showErrorMessage="1" sqref="D24" xr:uid="{00000000-0002-0000-0000-00000A000000}">
      <formula1>"NO,0,1"</formula1>
    </dataValidation>
    <dataValidation type="list" allowBlank="1" showInputMessage="1" showErrorMessage="1" sqref="D30" xr:uid="{00000000-0002-0000-0000-00000B000000}">
      <formula1>"YES,NO"</formula1>
    </dataValidation>
    <dataValidation type="list" errorStyle="warning" allowBlank="1" showInputMessage="1" showErrorMessage="1" sqref="D27:D29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37:B38" xr:uid="{D3110D93-9F5B-42FE-9B28-D3CD124134B4}">
      <formula1>"',UPS"</formula1>
    </dataValidation>
    <dataValidation type="list" allowBlank="1" showInputMessage="1" showErrorMessage="1" sqref="B39:C39" xr:uid="{00000000-0002-0000-0000-000012000000}">
      <formula1>"',MINI DC I/O 1"</formula1>
    </dataValidation>
    <dataValidation type="list" errorStyle="warning" allowBlank="1" showInputMessage="1" showErrorMessage="1" sqref="D21" xr:uid="{00000000-0002-0000-0000-000017000000}">
      <formula1>"?,1,2,3,4,5,6,7,8"</formula1>
    </dataValidation>
    <dataValidation type="list" errorStyle="warning" allowBlank="1" showInputMessage="1" showErrorMessage="1" sqref="D25:D26" xr:uid="{00000000-0002-0000-0000-000018000000}">
      <formula1>"NO,1,2,3,4,5,6,7,8,9,10"</formula1>
    </dataValidation>
    <dataValidation type="list" errorStyle="warning" allowBlank="1" showInputMessage="1" showErrorMessage="1" sqref="D32" xr:uid="{00000000-0002-0000-0000-00001A000000}">
      <formula1>"1,2"</formula1>
    </dataValidation>
    <dataValidation type="list" errorStyle="warning" allowBlank="1" showInputMessage="1" showErrorMessage="1" sqref="D33:D34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5" xr:uid="{B178BB37-4C26-44B9-BD55-9C524386AABA}">
      <formula1>"'--,CAN - 30000,I/O"</formula1>
    </dataValidation>
    <dataValidation type="list" allowBlank="1" showInputMessage="1" sqref="D38" xr:uid="{F538E3B2-DB1C-4922-BC33-CDBE152A1F64}">
      <formula1>"',Percent - 50%, Watts - 1800, Watts - 1100, Watts - 650"</formula1>
    </dataValidation>
    <dataValidation type="list" allowBlank="1" showInputMessage="1" sqref="D37" xr:uid="{A9F67C5B-C82B-4B58-A302-F2B56EA8B13A}">
      <formula1>"', 'By Brightness %, By Power"</formula1>
    </dataValidation>
    <dataValidation type="list" errorStyle="warning" allowBlank="1" showInputMessage="1" showErrorMessage="1" sqref="C37" xr:uid="{0E51D29D-3196-44C1-A2A4-10C3D58773AE}">
      <formula1>"',ALPHA FXM SERIES,TRIPPLITE,Generic UPS"</formula1>
    </dataValidation>
    <dataValidation type="list" allowBlank="1" showInputMessage="1" sqref="C38" xr:uid="{DE59AC47-0DA0-49B4-8080-4FED488D1DD2}">
      <formula1>"',Control equipment,Entire display"</formula1>
    </dataValidation>
    <dataValidation type="list" allowBlank="1" showInputMessage="1" showErrorMessage="1" sqref="E37" xr:uid="{86CCF2F9-EF01-4F34-A2F0-ED10C0321B1B}">
      <formula1>"',1 Hour,2 Hour,3 Hour, 4 Hour,5 Hour"</formula1>
    </dataValidation>
    <dataValidation type="list" allowBlank="1" showInputMessage="1" showErrorMessage="1" sqref="E38" xr:uid="{59F768F4-5B32-49C8-B512-13B80A74480D}">
      <formula1>"', Serial,Ethernet"</formula1>
    </dataValidation>
    <dataValidation type="list" allowBlank="1" showInputMessage="1" showErrorMessage="1" sqref="F37" xr:uid="{0950F301-ABAE-4881-9CCA-4AAD8959A5D8}">
      <formula1>"', Auxiliary, Default IP, Specify IP"</formula1>
    </dataValidation>
    <dataValidation type="list" allowBlank="1" showInputMessage="1" showErrorMessage="1" sqref="F22:F23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2:D23" xr:uid="{369330D6-3538-4F2F-86BE-F756D66C4855}">
      <formula1>"YES, NO"</formula1>
    </dataValidation>
    <dataValidation type="list" allowBlank="1" showInputMessage="1" showErrorMessage="1" sqref="F24" xr:uid="{A4631BC6-8D6C-4B26-99E2-43D648D54ED3}">
      <formula1>"', CONNECT TO MODULE - NO, CONNECT TO MODULE - YES"</formula1>
    </dataValidation>
    <dataValidation type="list" allowBlank="1" showInputMessage="1" showErrorMessage="1" sqref="F21" xr:uid="{9CFA4A16-C143-43C4-9217-2E86C67894F7}">
      <formula1>"?, IN SIGN - YES, IN SIGN - NO"</formula1>
    </dataValidation>
    <dataValidation type="list" allowBlank="1" showInputMessage="1" showErrorMessage="1" sqref="E31" xr:uid="{C7214D23-9C45-48C8-ABED-B4B837C63862}">
      <formula1>"',Alternate, Synchronize"</formula1>
    </dataValidation>
    <dataValidation type="list" allowBlank="1" showInputMessage="1" showErrorMessage="1" sqref="B40:C40" xr:uid="{A82D46CD-07CF-41DE-97EA-69AE72D873B2}">
      <formula1>"',MINI DC I/O 2"</formula1>
    </dataValidation>
    <dataValidation type="list" allowBlank="1" showInputMessage="1" showErrorMessage="1" sqref="B41:C41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8:F8" xr:uid="{3FA8633D-2637-4B47-B624-19B249CA6404}">
      <formula1>"9X5,9X15,16X16,24X16, 18X18"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VRCC-3-18-66-A Retrofit</Model_x0020_Number>
    <OrderProject_x0020_ID xmlns="60f23eb2-5cd4-4b04-9c2e-17a4528dea34">C29243</OrderProject_x0020_ID>
    <Rev xmlns="63c2c479-d606-4150-9495-4e4a0a1fffcf">00</Rev>
    <PartNum xmlns="63c2c479-d606-4150-9495-4e4a0a1fffcf" xsi:nil="true"/>
    <DocNumber xmlns="63c2c479-d606-4150-9495-4e4a0a1fffcf">DD4814375</DocNumber>
  </documentManagement>
</p:properties>
</file>

<file path=customXml/itemProps1.xml><?xml version="1.0" encoding="utf-8"?>
<ds:datastoreItem xmlns:ds="http://schemas.openxmlformats.org/officeDocument/2006/customXml" ds:itemID="{7F9F950F-B2CD-49E6-A05E-F6BBCF499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7CA9C-22BD-4511-BA3B-D333FC1D8D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3A37E-D899-490B-9B2B-599E26D4321C}">
  <ds:schemaRefs>
    <ds:schemaRef ds:uri="http://purl.org/dc/terms/"/>
    <ds:schemaRef ds:uri="60f23eb2-5cd4-4b04-9c2e-17a4528dea34"/>
    <ds:schemaRef ds:uri="http://schemas.openxmlformats.org/package/2006/metadata/core-properties"/>
    <ds:schemaRef ds:uri="63c2c479-d606-4150-9495-4e4a0a1fffcf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C29243 Washington State DOT, Site Config, VRCC-3-18-66-A Retrofit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2021-10-11T16:12:32Z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