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13" documentId="8_{07D10ECC-3ACD-4BBA-8F34-AFCF01BD69C0}" xr6:coauthVersionLast="47" xr6:coauthVersionMax="47" xr10:uidLastSave="{D7F3B569-96FE-4391-87EF-8292A47146C5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D66" i="1"/>
  <c r="E61" i="1"/>
  <c r="D61" i="1"/>
  <c r="E60" i="1"/>
  <c r="D60" i="1"/>
  <c r="F57" i="1"/>
  <c r="E57" i="1"/>
  <c r="D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B1C2630B-19E9-4E9C-BAF7-C4BE1BF242C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DAE21395-1751-4474-A0A8-50D6A4CB9D2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1D778793-4A20-4BE3-BCF0-95128DF1893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the system.</t>
        </r>
      </text>
    </comment>
    <comment ref="D14" authorId="1" shapeId="0" xr:uid="{C199C016-542D-4772-9CEF-17D21D0924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20" authorId="0" shapeId="0" xr:uid="{B2AA8851-4002-4555-83B5-4FF8BC18A2B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7" authorId="0" shapeId="0" xr:uid="{882413D3-9667-4A09-95A7-C27B87D96C0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8" authorId="1" shapeId="0" xr:uid="{615DC2B3-8DC8-4D61-A93D-64B1C348495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2" authorId="1" shapeId="0" xr:uid="{C80D3573-60CD-4AAB-BA92-6999E9DA5E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3" authorId="1" shapeId="0" xr:uid="{5B0DC902-EB24-496A-AAAE-7223CAD86E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4" authorId="1" shapeId="0" xr:uid="{9CE06BD4-28B1-4164-94B4-F2B9413BE5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9" authorId="0" shapeId="0" xr:uid="{A4681F3D-9384-4F3D-A209-6AF7E3EF987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6" authorId="0" shapeId="0" xr:uid="{CF46C155-92D0-4BE1-8C49-96C4E67B6A9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7" authorId="1" shapeId="0" xr:uid="{D1F62E88-74C7-4B7C-B0EC-5B4F922BB84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51" authorId="1" shapeId="0" xr:uid="{D97B44A8-57C5-414E-9D6D-34F73F56532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2" authorId="1" shapeId="0" xr:uid="{25C9DC58-2096-4226-9270-E25B6E7379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3" authorId="1" shapeId="0" xr:uid="{0C2D69E2-10EF-41F9-92CB-0D14578801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8" authorId="1" shapeId="0" xr:uid="{6F63C93C-2345-4623-8D12-CACE7A0820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8" authorId="1" shapeId="0" xr:uid="{7F587B66-0C18-42EF-B0E0-25723FE0DA6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60" authorId="1" shapeId="0" xr:uid="{DEB56C1C-1D8E-43B7-BD81-568AAE89A4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60" authorId="1" shapeId="0" xr:uid="{EED3514A-54A5-408B-B570-17B3FA9547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65" authorId="1" shapeId="0" xr:uid="{49880D18-CB9B-48F0-B20B-BF71A4F512A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<sst xmlns="http://schemas.openxmlformats.org/spreadsheetml/2006/main" count="223" uniqueCount="106">
  <si>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</si>
  <si>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</si>
  <si>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</si>
  <si>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</si>
  <si>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</si>
  <si>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</si>
  <si>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</si>
  <si>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</si>
  <si>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</si>
  <si>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</si>
  <si>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</si>
  <si>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</si>
  <si>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</si>
  <si>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</si>
  <si>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</si>
  <si>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</si>
  <si>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</si>
  <si>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</si>
  <si>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</si>
  <si>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</si>
  <si>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</si>
  <si>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</si>
  <si>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</si>
  <si>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</si>
  <si>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</si>
  <si>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</si>
  <si>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</si>
  <si>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</si>
  <si>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</si>
  <si>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</si>
  <si>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</si>
  <si>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</si>
  <si>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</si>
  <si>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</si>
  <si>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</si>
  <si>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</si>
  <si>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</si>
  <si>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</si>
  <si>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</si>
  <si>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</si>
  <si>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</si>
  <si>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</si>
  <si>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</si>
  <si>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PERIPHERAL CONFIGURATION - ADVANCED SETUP</t>
  </si>
  <si>
    <t/>
  </si>
  <si>
    <t>CUSTOM OPTIONS</t>
  </si>
  <si>
    <t>SYSTEM BACKUP FILES</t>
  </si>
  <si>
    <t>TRANSLATION TABLE</t>
  </si>
  <si>
    <t>N/A</t>
  </si>
  <si>
    <t>Reference Drawings</t>
  </si>
  <si>
    <t>Site Notes</t>
  </si>
  <si>
    <t>DD5028697</t>
  </si>
  <si>
    <t>C29598 Virginia DOT, Site Config, VM-1020-7X10-66-RG @8, IO</t>
  </si>
  <si>
    <t>SYSTEM CONFIGURATION
VM-1020-7X10-66-RG @8 - SETUP WITH I/O</t>
  </si>
  <si>
    <t>Red-Green</t>
  </si>
  <si>
    <t>7X5</t>
  </si>
  <si>
    <t>LINE MATRIX</t>
  </si>
  <si>
    <t>ROWS</t>
  </si>
  <si>
    <t>Alias to Sign</t>
  </si>
  <si>
    <t>1, 2, 3, 4, 5, 6, 7, 8</t>
  </si>
  <si>
    <t>2, 3, 4</t>
  </si>
  <si>
    <t>6, 7, 8</t>
  </si>
  <si>
    <t>IN SIGN - NO</t>
  </si>
  <si>
    <t>CONNECT TO MODULE - YES</t>
  </si>
  <si>
    <t>Gen IV</t>
  </si>
  <si>
    <t>2, 3, 4, 5, 6, 7, 8</t>
  </si>
  <si>
    <t>VM-1020 Drawings:</t>
  </si>
  <si>
    <t xml:space="preserve">Final Assembly, VM-10*0, with Lanyard </t>
  </si>
  <si>
    <t>DWG-0811600</t>
  </si>
  <si>
    <t>Shop Drawing, VM-1***-*-7x10-66-*</t>
  </si>
  <si>
    <t>DWG-0863965</t>
  </si>
  <si>
    <t>Schematic, Power and Signal, VM-1020-7x10-**-*</t>
  </si>
  <si>
    <t>DWG-0906647</t>
  </si>
  <si>
    <t>Site Riser, VM/VX, 1 VCB 1-8 Displays</t>
  </si>
  <si>
    <t>DWG-3997887</t>
  </si>
  <si>
    <t>Site Riser, VM-1020, 2 VCB Enclosures, 1-8 Displays</t>
  </si>
  <si>
    <t>DWG-4937975</t>
  </si>
  <si>
    <t>Gathering Packet Drawings:</t>
  </si>
  <si>
    <t>Schematic, VM-1020, TC by Others, with Power Supplies, 120 VAC</t>
  </si>
  <si>
    <t>DWG-3005309</t>
  </si>
  <si>
    <t>Schematic, Signal, Traffic Cabinet by Others, VFC, 2 Power Supplies</t>
  </si>
  <si>
    <t>DWG-3530144</t>
  </si>
  <si>
    <t>Schematic, DC Power, Power and Control Enclosure</t>
  </si>
  <si>
    <t>DWG-3601453</t>
  </si>
  <si>
    <t xml:space="preserve">VCB Enclosure Drawings: </t>
  </si>
  <si>
    <t>Schematic, VCB Box, VM-1020, VCB II</t>
  </si>
  <si>
    <t>DWG-3174574</t>
  </si>
  <si>
    <t>Final Assembly, VCB II Enclosure</t>
  </si>
  <si>
    <t>DWG-3176376</t>
  </si>
  <si>
    <t>Shop Drawing, VCB II Enclosure</t>
  </si>
  <si>
    <t>DWG-3176377</t>
  </si>
  <si>
    <t>ADD SWITCH</t>
  </si>
  <si>
    <t>BINARY</t>
  </si>
  <si>
    <t>CONTROL PIN - 1</t>
  </si>
  <si>
    <t>ACTIVATION INPUT - NO</t>
  </si>
  <si>
    <t>SUPPORT REACTIVATION - NO</t>
  </si>
  <si>
    <t>MOMENTARY - NO</t>
  </si>
  <si>
    <t>1, 2, 3, 4</t>
  </si>
  <si>
    <t>CONTROL PIN - 4</t>
  </si>
  <si>
    <t>5, 6, 7, 8</t>
  </si>
  <si>
    <t>VIP 1</t>
  </si>
  <si>
    <t>INPUTS TO USE - 3</t>
  </si>
  <si>
    <t>INVERTED - NO</t>
  </si>
  <si>
    <t>DD5028827</t>
  </si>
  <si>
    <t>ER-5028844</t>
  </si>
  <si>
    <t>PERMANENT MESSAGES CONFIGURATION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</si>
</sst>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6" xfId="0" applyBorder="1"/>
    <xf numFmtId="0" fontId="0" fillId="0" borderId="16" xfId="0" quotePrefix="1" applyBorder="1"/>
    <xf numFmtId="0" fontId="0" fillId="0" borderId="23" xfId="0" applyBorder="1"/>
    <xf numFmtId="0" fontId="0" fillId="0" borderId="23" xfId="0" quotePrefix="1" applyBorder="1"/>
    <xf numFmtId="0" fontId="0" fillId="0" borderId="24" xfId="0" quotePrefix="1" applyBorder="1"/>
    <xf numFmtId="0" fontId="0" fillId="0" borderId="0" xfId="0" applyAlignment="1">
      <alignment horizontal="center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0" fontId="0" fillId="2" borderId="25" xfId="0" quotePrefix="1" applyFill="1" applyBorder="1"/>
    <xf numFmtId="9" fontId="0" fillId="2" borderId="16" xfId="0" quotePrefix="1" applyNumberForma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6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8" xfId="0" applyBorder="1"/>
    <xf numFmtId="0" fontId="0" fillId="0" borderId="35" xfId="0" applyBorder="1" applyAlignment="1">
      <alignment horizontal="center" vertical="center" wrapText="1"/>
    </xf>
    <xf numFmtId="0" fontId="0" fillId="0" borderId="19" xfId="0" applyBorder="1"/>
    <xf numFmtId="0" fontId="0" fillId="0" borderId="17" xfId="0" applyBorder="1"/>
    <xf numFmtId="0" fontId="3" fillId="0" borderId="4" xfId="0" applyFont="1" applyBorder="1"/>
    <xf numFmtId="0" fontId="0" fillId="3" borderId="16" xfId="0" quotePrefix="1" applyFill="1" applyBorder="1" applyAlignment="1">
      <alignment vertical="center"/>
    </xf>
    <xf numFmtId="9" fontId="0" fillId="3" borderId="16" xfId="0" quotePrefix="1" applyNumberFormat="1" applyFill="1" applyBorder="1" applyAlignment="1">
      <alignment horizontal="left"/>
    </xf>
    <xf numFmtId="0" fontId="0" fillId="3" borderId="23" xfId="0" quotePrefix="1" applyFill="1" applyBorder="1"/>
    <xf numFmtId="0" fontId="0" fillId="0" borderId="4" xfId="0" applyBorder="1" applyAlignment="1">
      <alignment vertical="center"/>
    </xf>
    <xf numFmtId="0" fontId="0" fillId="3" borderId="16" xfId="0" quotePrefix="1" applyFill="1" applyBorder="1"/>
    <xf numFmtId="0" fontId="0" fillId="0" borderId="12" xfId="0" quotePrefix="1" applyBorder="1"/>
    <xf numFmtId="0" fontId="0" fillId="0" borderId="21" xfId="0" quotePrefix="1" applyBorder="1"/>
    <xf numFmtId="0" fontId="0" fillId="0" borderId="32" xfId="0" quotePrefix="1" applyBorder="1"/>
    <xf numFmtId="0" fontId="0" fillId="0" borderId="33" xfId="0" quotePrefix="1" applyBorder="1"/>
    <xf numFmtId="0" fontId="0" fillId="0" borderId="34" xfId="0" quotePrefix="1" applyBorder="1"/>
    <xf numFmtId="0" fontId="0" fillId="0" borderId="25" xfId="0" quotePrefix="1" applyBorder="1"/>
    <xf numFmtId="0" fontId="0" fillId="0" borderId="21" xfId="0" quotePrefix="1" applyBorder="1" applyAlignment="1">
      <alignment horizontal="left"/>
    </xf>
    <xf numFmtId="0" fontId="0" fillId="3" borderId="17" xfId="0" quotePrefix="1" applyFill="1" applyBorder="1"/>
    <xf numFmtId="9" fontId="0" fillId="3" borderId="17" xfId="0" quotePrefix="1" applyNumberFormat="1" applyFill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36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3" borderId="18" xfId="0" quotePrefix="1" applyFill="1" applyBorder="1" applyAlignment="1">
      <alignment vertical="center" wrapText="1"/>
    </xf>
    <xf numFmtId="0" fontId="0" fillId="3" borderId="19" xfId="0" quotePrefix="1" applyFill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7" xfId="0" quotePrefix="1" applyBorder="1"/>
    <xf numFmtId="0" fontId="0" fillId="0" borderId="38" xfId="0" quotePrefix="1" applyBorder="1"/>
    <xf numFmtId="0" fontId="0" fillId="3" borderId="20" xfId="0" quotePrefix="1" applyFill="1" applyBorder="1" applyAlignment="1">
      <alignment vertical="center" wrapText="1"/>
    </xf>
    <xf numFmtId="0" fontId="0" fillId="3" borderId="21" xfId="0" quotePrefix="1" applyFill="1" applyBorder="1" applyAlignment="1">
      <alignment vertical="center"/>
    </xf>
    <xf numFmtId="9" fontId="0" fillId="3" borderId="21" xfId="0" quotePrefix="1" applyNumberFormat="1" applyFill="1" applyBorder="1" applyAlignment="1">
      <alignment horizontal="left"/>
    </xf>
    <xf numFmtId="0" fontId="0" fillId="3" borderId="22" xfId="0" quotePrefix="1" applyFill="1" applyBorder="1"/>
    <xf numFmtId="0" fontId="0" fillId="3" borderId="17" xfId="0" quotePrefix="1" applyFill="1" applyBorder="1" applyAlignment="1">
      <alignment vertical="center"/>
    </xf>
    <xf numFmtId="0" fontId="0" fillId="3" borderId="24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20.28515625" customWidth="1"/>
    <col min="4" max="4" width="21.42578125" customWidth="1"/>
    <col min="5" max="5" width="22.7109375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51</v>
      </c>
      <c r="C1" s="64" t="s">
        <v>52</v>
      </c>
      <c r="D1" s="64"/>
      <c r="E1" s="64"/>
      <c r="F1" s="64"/>
      <c r="G1" s="15" t="s">
        <v>0</v>
      </c>
    </row>
    <row r="2" spans="2:7" ht="31.5" customHeight="1" thickBot="1" x14ac:dyDescent="0.3">
      <c r="B2" s="71" t="s">
        <v>53</v>
      </c>
      <c r="C2" s="60"/>
      <c r="D2" s="60"/>
      <c r="E2" s="60"/>
      <c r="F2" s="61"/>
      <c r="G2" s="68" t="s">
        <v>1</v>
      </c>
    </row>
    <row r="3" spans="2:7" ht="15.75" thickBot="1" x14ac:dyDescent="0.3">
      <c r="B3" s="65" t="s">
        <v>2</v>
      </c>
      <c r="C3" s="66"/>
      <c r="D3" s="66" t="s">
        <v>3</v>
      </c>
      <c r="E3" s="66"/>
      <c r="F3" s="72"/>
      <c r="G3" s="70"/>
    </row>
    <row r="4" spans="2:7" x14ac:dyDescent="0.25">
      <c r="B4" s="62" t="s">
        <v>4</v>
      </c>
      <c r="C4" s="63"/>
      <c r="D4" s="63" t="s">
        <v>5</v>
      </c>
      <c r="E4" s="63"/>
      <c r="F4" s="67"/>
      <c r="G4" s="68" t="s">
        <v>59</v>
      </c>
    </row>
    <row r="5" spans="2:7" x14ac:dyDescent="0.25">
      <c r="B5" s="62" t="s">
        <v>6</v>
      </c>
      <c r="C5" s="63"/>
      <c r="D5" s="63" t="s">
        <v>7</v>
      </c>
      <c r="E5" s="63"/>
      <c r="F5" s="67"/>
      <c r="G5" s="69"/>
    </row>
    <row r="6" spans="2:7" x14ac:dyDescent="0.25">
      <c r="B6" s="73" t="s">
        <v>8</v>
      </c>
      <c r="C6" s="10" t="s">
        <v>9</v>
      </c>
      <c r="D6" s="63" t="s">
        <v>54</v>
      </c>
      <c r="E6" s="63"/>
      <c r="F6" s="67"/>
      <c r="G6" s="69"/>
    </row>
    <row r="7" spans="2:7" x14ac:dyDescent="0.25">
      <c r="B7" s="73"/>
      <c r="C7" s="10" t="s">
        <v>10</v>
      </c>
      <c r="D7" s="63" t="s">
        <v>11</v>
      </c>
      <c r="E7" s="63"/>
      <c r="F7" s="67"/>
      <c r="G7" s="69"/>
    </row>
    <row r="8" spans="2:7" x14ac:dyDescent="0.25">
      <c r="B8" s="73"/>
      <c r="C8" s="10" t="s">
        <v>12</v>
      </c>
      <c r="D8" s="63" t="s">
        <v>55</v>
      </c>
      <c r="E8" s="63"/>
      <c r="F8" s="67"/>
      <c r="G8" s="69"/>
    </row>
    <row r="9" spans="2:7" x14ac:dyDescent="0.25">
      <c r="B9" s="73"/>
      <c r="C9" s="10" t="s">
        <v>13</v>
      </c>
      <c r="D9" s="55">
        <v>66</v>
      </c>
      <c r="E9" s="55"/>
      <c r="F9" s="56"/>
      <c r="G9" s="69"/>
    </row>
    <row r="10" spans="2:7" x14ac:dyDescent="0.25">
      <c r="B10" s="62" t="s">
        <v>14</v>
      </c>
      <c r="C10" s="63"/>
      <c r="D10" s="55">
        <v>7</v>
      </c>
      <c r="E10" s="55"/>
      <c r="F10" s="56"/>
      <c r="G10" s="69"/>
    </row>
    <row r="11" spans="2:7" x14ac:dyDescent="0.25">
      <c r="B11" s="62" t="s">
        <v>15</v>
      </c>
      <c r="C11" s="63"/>
      <c r="D11" s="55">
        <v>10</v>
      </c>
      <c r="E11" s="55"/>
      <c r="F11" s="56"/>
      <c r="G11" s="69"/>
    </row>
    <row r="12" spans="2:7" x14ac:dyDescent="0.25">
      <c r="B12" s="62" t="s">
        <v>16</v>
      </c>
      <c r="C12" s="63"/>
      <c r="D12" s="63" t="s">
        <v>56</v>
      </c>
      <c r="E12" s="63"/>
      <c r="F12" s="67"/>
      <c r="G12" s="69"/>
    </row>
    <row r="13" spans="2:7" x14ac:dyDescent="0.25">
      <c r="B13" s="62" t="s">
        <v>17</v>
      </c>
      <c r="C13" s="63"/>
      <c r="D13" s="55">
        <v>2</v>
      </c>
      <c r="E13" s="55"/>
      <c r="F13" s="56"/>
      <c r="G13" s="69"/>
    </row>
    <row r="14" spans="2:7" ht="15.75" thickBot="1" x14ac:dyDescent="0.3">
      <c r="B14" s="62" t="s">
        <v>18</v>
      </c>
      <c r="C14" s="63"/>
      <c r="D14" s="55" t="s">
        <v>57</v>
      </c>
      <c r="E14" s="55"/>
      <c r="F14" s="56"/>
      <c r="G14" s="70"/>
    </row>
    <row r="15" spans="2:7" ht="15.75" thickBot="1" x14ac:dyDescent="0.3">
      <c r="B15" s="36" t="s">
        <v>17</v>
      </c>
      <c r="C15" s="10" t="s">
        <v>58</v>
      </c>
      <c r="D15" s="55">
        <v>1</v>
      </c>
      <c r="E15" s="55"/>
      <c r="F15" s="56"/>
      <c r="G15" s="37" t="s">
        <v>60</v>
      </c>
    </row>
    <row r="16" spans="2:7" ht="15.75" thickBot="1" x14ac:dyDescent="0.3">
      <c r="B16" s="38" t="s">
        <v>17</v>
      </c>
      <c r="C16" s="39" t="s">
        <v>58</v>
      </c>
      <c r="D16" s="57">
        <v>5</v>
      </c>
      <c r="E16" s="57"/>
      <c r="F16" s="58"/>
      <c r="G16" s="37" t="s">
        <v>61</v>
      </c>
    </row>
    <row r="17" spans="2:7" ht="15.75" thickBot="1" x14ac:dyDescent="0.3"/>
    <row r="18" spans="2:7" ht="15.75" thickBot="1" x14ac:dyDescent="0.3">
      <c r="B18" s="59" t="s">
        <v>19</v>
      </c>
      <c r="C18" s="60"/>
      <c r="D18" s="60"/>
      <c r="E18" s="60"/>
      <c r="F18" s="61"/>
      <c r="G18" s="68">
        <v>1</v>
      </c>
    </row>
    <row r="19" spans="2:7" x14ac:dyDescent="0.25">
      <c r="B19" s="65" t="s">
        <v>2</v>
      </c>
      <c r="C19" s="66"/>
      <c r="D19" s="32" t="s">
        <v>3</v>
      </c>
      <c r="E19" s="32" t="s">
        <v>20</v>
      </c>
      <c r="F19" s="33" t="s">
        <v>21</v>
      </c>
      <c r="G19" s="69"/>
    </row>
    <row r="20" spans="2:7" x14ac:dyDescent="0.25">
      <c r="B20" s="62" t="s">
        <v>22</v>
      </c>
      <c r="C20" s="63"/>
      <c r="D20" s="10" t="s">
        <v>23</v>
      </c>
      <c r="E20" s="10" t="s">
        <v>24</v>
      </c>
      <c r="F20" s="12" t="s">
        <v>25</v>
      </c>
      <c r="G20" s="69"/>
    </row>
    <row r="21" spans="2:7" x14ac:dyDescent="0.25">
      <c r="B21" s="62" t="s">
        <v>26</v>
      </c>
      <c r="C21" s="63"/>
      <c r="D21" s="10" t="s">
        <v>8</v>
      </c>
      <c r="E21" s="10" t="s">
        <v>24</v>
      </c>
      <c r="F21" s="12" t="s">
        <v>25</v>
      </c>
      <c r="G21" s="69"/>
    </row>
    <row r="22" spans="2:7" x14ac:dyDescent="0.25">
      <c r="B22" s="62" t="s">
        <v>27</v>
      </c>
      <c r="C22" s="63"/>
      <c r="D22" s="10" t="s">
        <v>28</v>
      </c>
      <c r="E22" s="11" t="s">
        <v>29</v>
      </c>
      <c r="F22" s="13" t="s">
        <v>29</v>
      </c>
      <c r="G22" s="69"/>
    </row>
    <row r="23" spans="2:7" x14ac:dyDescent="0.25">
      <c r="B23" s="62" t="s">
        <v>30</v>
      </c>
      <c r="C23" s="63"/>
      <c r="D23" s="34">
        <v>2</v>
      </c>
      <c r="E23" s="34" t="s">
        <v>29</v>
      </c>
      <c r="F23" s="13" t="s">
        <v>62</v>
      </c>
      <c r="G23" s="69"/>
    </row>
    <row r="24" spans="2:7" x14ac:dyDescent="0.25">
      <c r="B24" s="62" t="s">
        <v>31</v>
      </c>
      <c r="C24" s="63"/>
      <c r="D24" s="34" t="s">
        <v>28</v>
      </c>
      <c r="E24" s="34"/>
      <c r="F24" s="12"/>
      <c r="G24" s="69"/>
    </row>
    <row r="25" spans="2:7" x14ac:dyDescent="0.25">
      <c r="B25" s="62" t="s">
        <v>32</v>
      </c>
      <c r="C25" s="63"/>
      <c r="D25" s="34" t="s">
        <v>28</v>
      </c>
      <c r="E25" s="34"/>
      <c r="F25" s="12"/>
      <c r="G25" s="69"/>
    </row>
    <row r="26" spans="2:7" x14ac:dyDescent="0.25">
      <c r="B26" s="62" t="s">
        <v>33</v>
      </c>
      <c r="C26" s="63"/>
      <c r="D26" s="34">
        <v>1</v>
      </c>
      <c r="E26" s="34" t="s">
        <v>29</v>
      </c>
      <c r="F26" s="13" t="s">
        <v>63</v>
      </c>
      <c r="G26" s="69"/>
    </row>
    <row r="27" spans="2:7" x14ac:dyDescent="0.25">
      <c r="B27" s="62" t="s">
        <v>34</v>
      </c>
      <c r="C27" s="63"/>
      <c r="D27" s="34" t="s">
        <v>28</v>
      </c>
      <c r="E27" s="34" t="s">
        <v>29</v>
      </c>
      <c r="F27" s="13"/>
      <c r="G27" s="69"/>
    </row>
    <row r="28" spans="2:7" x14ac:dyDescent="0.25">
      <c r="B28" s="62" t="s">
        <v>35</v>
      </c>
      <c r="C28" s="63"/>
      <c r="D28" s="34" t="s">
        <v>28</v>
      </c>
      <c r="E28" s="34" t="s">
        <v>29</v>
      </c>
      <c r="F28" s="13" t="s">
        <v>29</v>
      </c>
      <c r="G28" s="69"/>
    </row>
    <row r="29" spans="2:7" x14ac:dyDescent="0.25">
      <c r="B29" s="62" t="s">
        <v>36</v>
      </c>
      <c r="C29" s="63"/>
      <c r="D29" s="28" t="s">
        <v>28</v>
      </c>
      <c r="E29" s="34" t="s">
        <v>29</v>
      </c>
      <c r="F29" s="13" t="s">
        <v>29</v>
      </c>
      <c r="G29" s="69"/>
    </row>
    <row r="30" spans="2:7" x14ac:dyDescent="0.25">
      <c r="B30" s="62" t="s">
        <v>37</v>
      </c>
      <c r="C30" s="63"/>
      <c r="D30" s="28" t="s">
        <v>28</v>
      </c>
      <c r="E30" s="34" t="s">
        <v>29</v>
      </c>
      <c r="F30" s="13" t="s">
        <v>29</v>
      </c>
      <c r="G30" s="69"/>
    </row>
    <row r="31" spans="2:7" x14ac:dyDescent="0.25">
      <c r="B31" s="62" t="s">
        <v>38</v>
      </c>
      <c r="C31" s="63"/>
      <c r="D31" s="28" t="s">
        <v>28</v>
      </c>
      <c r="E31" s="34" t="s">
        <v>29</v>
      </c>
      <c r="F31" s="13" t="s">
        <v>29</v>
      </c>
      <c r="G31" s="69"/>
    </row>
    <row r="32" spans="2:7" x14ac:dyDescent="0.25">
      <c r="B32" s="62" t="s">
        <v>39</v>
      </c>
      <c r="C32" s="63"/>
      <c r="D32" s="28" t="s">
        <v>28</v>
      </c>
      <c r="E32" s="34" t="s">
        <v>29</v>
      </c>
      <c r="F32" s="13" t="s">
        <v>29</v>
      </c>
      <c r="G32" s="69"/>
    </row>
    <row r="33" spans="2:7" x14ac:dyDescent="0.25">
      <c r="B33" s="62" t="s">
        <v>40</v>
      </c>
      <c r="C33" s="63"/>
      <c r="D33" s="34" t="s">
        <v>28</v>
      </c>
      <c r="E33" s="34" t="s">
        <v>29</v>
      </c>
      <c r="F33" s="13" t="s">
        <v>29</v>
      </c>
      <c r="G33" s="69"/>
    </row>
    <row r="34" spans="2:7" x14ac:dyDescent="0.25">
      <c r="B34" s="62" t="s">
        <v>41</v>
      </c>
      <c r="C34" s="63"/>
      <c r="D34" s="34" t="s">
        <v>28</v>
      </c>
      <c r="E34" s="34" t="s">
        <v>29</v>
      </c>
      <c r="F34" s="13" t="s">
        <v>29</v>
      </c>
      <c r="G34" s="69"/>
    </row>
    <row r="35" spans="2:7" ht="15.75" thickBot="1" x14ac:dyDescent="0.3">
      <c r="B35" s="74" t="s">
        <v>42</v>
      </c>
      <c r="C35" s="75"/>
      <c r="D35" s="29" t="s">
        <v>64</v>
      </c>
      <c r="E35" s="29"/>
      <c r="F35" s="14"/>
      <c r="G35" s="70"/>
    </row>
    <row r="36" spans="2:7" ht="15.75" thickBot="1" x14ac:dyDescent="0.3"/>
    <row r="37" spans="2:7" ht="15.75" thickBot="1" x14ac:dyDescent="0.3">
      <c r="B37" s="59" t="s">
        <v>19</v>
      </c>
      <c r="C37" s="60"/>
      <c r="D37" s="60"/>
      <c r="E37" s="60"/>
      <c r="F37" s="61"/>
      <c r="G37" s="68" t="s">
        <v>65</v>
      </c>
    </row>
    <row r="38" spans="2:7" x14ac:dyDescent="0.25">
      <c r="B38" s="65" t="s">
        <v>2</v>
      </c>
      <c r="C38" s="66"/>
      <c r="D38" s="32" t="s">
        <v>3</v>
      </c>
      <c r="E38" s="32" t="s">
        <v>20</v>
      </c>
      <c r="F38" s="33" t="s">
        <v>21</v>
      </c>
      <c r="G38" s="69"/>
    </row>
    <row r="39" spans="2:7" x14ac:dyDescent="0.25">
      <c r="B39" s="62" t="s">
        <v>22</v>
      </c>
      <c r="C39" s="63"/>
      <c r="D39" s="10" t="s">
        <v>23</v>
      </c>
      <c r="E39" s="10" t="s">
        <v>24</v>
      </c>
      <c r="F39" s="12" t="s">
        <v>25</v>
      </c>
      <c r="G39" s="69"/>
    </row>
    <row r="40" spans="2:7" x14ac:dyDescent="0.25">
      <c r="B40" s="62" t="s">
        <v>26</v>
      </c>
      <c r="C40" s="63"/>
      <c r="D40" s="10" t="s">
        <v>8</v>
      </c>
      <c r="E40" s="10" t="s">
        <v>24</v>
      </c>
      <c r="F40" s="12" t="s">
        <v>25</v>
      </c>
      <c r="G40" s="69"/>
    </row>
    <row r="41" spans="2:7" x14ac:dyDescent="0.25">
      <c r="B41" s="62" t="s">
        <v>27</v>
      </c>
      <c r="C41" s="63"/>
      <c r="D41" s="10" t="s">
        <v>28</v>
      </c>
      <c r="E41" s="11" t="s">
        <v>29</v>
      </c>
      <c r="F41" s="13" t="s">
        <v>29</v>
      </c>
      <c r="G41" s="69"/>
    </row>
    <row r="42" spans="2:7" x14ac:dyDescent="0.25">
      <c r="B42" s="62" t="s">
        <v>30</v>
      </c>
      <c r="C42" s="63"/>
      <c r="D42" s="34" t="s">
        <v>28</v>
      </c>
      <c r="E42" s="34" t="s">
        <v>29</v>
      </c>
      <c r="F42" s="13"/>
      <c r="G42" s="69"/>
    </row>
    <row r="43" spans="2:7" x14ac:dyDescent="0.25">
      <c r="B43" s="62" t="s">
        <v>31</v>
      </c>
      <c r="C43" s="63"/>
      <c r="D43" s="34" t="s">
        <v>28</v>
      </c>
      <c r="E43" s="34"/>
      <c r="F43" s="12"/>
      <c r="G43" s="69"/>
    </row>
    <row r="44" spans="2:7" x14ac:dyDescent="0.25">
      <c r="B44" s="62" t="s">
        <v>32</v>
      </c>
      <c r="C44" s="63"/>
      <c r="D44" s="34" t="s">
        <v>28</v>
      </c>
      <c r="E44" s="34"/>
      <c r="F44" s="12"/>
      <c r="G44" s="69"/>
    </row>
    <row r="45" spans="2:7" x14ac:dyDescent="0.25">
      <c r="B45" s="62" t="s">
        <v>33</v>
      </c>
      <c r="C45" s="63"/>
      <c r="D45" s="34">
        <v>1</v>
      </c>
      <c r="E45" s="34" t="s">
        <v>29</v>
      </c>
      <c r="F45" s="13" t="s">
        <v>63</v>
      </c>
      <c r="G45" s="69"/>
    </row>
    <row r="46" spans="2:7" x14ac:dyDescent="0.25">
      <c r="B46" s="62" t="s">
        <v>34</v>
      </c>
      <c r="C46" s="63"/>
      <c r="D46" s="34" t="s">
        <v>28</v>
      </c>
      <c r="E46" s="34" t="s">
        <v>29</v>
      </c>
      <c r="F46" s="13"/>
      <c r="G46" s="69"/>
    </row>
    <row r="47" spans="2:7" x14ac:dyDescent="0.25">
      <c r="B47" s="62" t="s">
        <v>35</v>
      </c>
      <c r="C47" s="63"/>
      <c r="D47" s="34" t="s">
        <v>28</v>
      </c>
      <c r="E47" s="34" t="s">
        <v>29</v>
      </c>
      <c r="F47" s="13" t="s">
        <v>29</v>
      </c>
      <c r="G47" s="69"/>
    </row>
    <row r="48" spans="2:7" x14ac:dyDescent="0.25">
      <c r="B48" s="62" t="s">
        <v>36</v>
      </c>
      <c r="C48" s="63"/>
      <c r="D48" s="28" t="s">
        <v>28</v>
      </c>
      <c r="E48" s="34" t="s">
        <v>29</v>
      </c>
      <c r="F48" s="13" t="s">
        <v>29</v>
      </c>
      <c r="G48" s="69"/>
    </row>
    <row r="49" spans="2:8" x14ac:dyDescent="0.25">
      <c r="B49" s="62" t="s">
        <v>37</v>
      </c>
      <c r="C49" s="63"/>
      <c r="D49" s="28" t="s">
        <v>28</v>
      </c>
      <c r="E49" s="34" t="s">
        <v>29</v>
      </c>
      <c r="F49" s="13" t="s">
        <v>29</v>
      </c>
      <c r="G49" s="69"/>
    </row>
    <row r="50" spans="2:8" x14ac:dyDescent="0.25">
      <c r="B50" s="62" t="s">
        <v>38</v>
      </c>
      <c r="C50" s="63"/>
      <c r="D50" s="28" t="s">
        <v>28</v>
      </c>
      <c r="E50" s="34" t="s">
        <v>29</v>
      </c>
      <c r="F50" s="13" t="s">
        <v>29</v>
      </c>
      <c r="G50" s="69"/>
    </row>
    <row r="51" spans="2:8" x14ac:dyDescent="0.25">
      <c r="B51" s="62" t="s">
        <v>39</v>
      </c>
      <c r="C51" s="63"/>
      <c r="D51" s="28" t="s">
        <v>28</v>
      </c>
      <c r="E51" s="34" t="s">
        <v>29</v>
      </c>
      <c r="F51" s="13" t="s">
        <v>29</v>
      </c>
      <c r="G51" s="69"/>
    </row>
    <row r="52" spans="2:8" x14ac:dyDescent="0.25">
      <c r="B52" s="62" t="s">
        <v>40</v>
      </c>
      <c r="C52" s="63"/>
      <c r="D52" s="34" t="s">
        <v>28</v>
      </c>
      <c r="E52" s="34" t="s">
        <v>29</v>
      </c>
      <c r="F52" s="13" t="s">
        <v>29</v>
      </c>
      <c r="G52" s="69"/>
    </row>
    <row r="53" spans="2:8" x14ac:dyDescent="0.25">
      <c r="B53" s="62" t="s">
        <v>41</v>
      </c>
      <c r="C53" s="63"/>
      <c r="D53" s="34" t="s">
        <v>28</v>
      </c>
      <c r="E53" s="34" t="s">
        <v>29</v>
      </c>
      <c r="F53" s="13" t="s">
        <v>29</v>
      </c>
      <c r="G53" s="69"/>
    </row>
    <row r="54" spans="2:8" ht="15.75" thickBot="1" x14ac:dyDescent="0.3">
      <c r="B54" s="74" t="s">
        <v>42</v>
      </c>
      <c r="C54" s="75"/>
      <c r="D54" s="29" t="s">
        <v>64</v>
      </c>
      <c r="E54" s="29"/>
      <c r="F54" s="14"/>
      <c r="G54" s="70"/>
    </row>
    <row r="55" spans="2:8" ht="15.75" thickBot="1" x14ac:dyDescent="0.3">
      <c r="B55" s="20"/>
      <c r="C55" s="20"/>
      <c r="D55" s="21"/>
      <c r="E55" s="21"/>
      <c r="F55" s="22"/>
      <c r="G55" s="23"/>
    </row>
    <row r="56" spans="2:8" ht="15.75" thickBot="1" x14ac:dyDescent="0.3">
      <c r="B56" s="76" t="s">
        <v>43</v>
      </c>
      <c r="C56" s="77"/>
      <c r="D56" s="77"/>
      <c r="E56" s="77"/>
      <c r="F56" s="77"/>
      <c r="G56" s="78"/>
    </row>
    <row r="57" spans="2:8" ht="15" hidden="1" customHeight="1" x14ac:dyDescent="0.25">
      <c r="B57" s="81"/>
      <c r="C57" s="82"/>
      <c r="D57" s="52" t="str">
        <f>IF(B57="DOOR SWITCH 2 (TC)",1,"N/A")</f>
        <v>N/A</v>
      </c>
      <c r="E57" s="52" t="str">
        <f>IF(B57="DOOR SWITCH 2 (TC)",1,"N/A")</f>
        <v>N/A</v>
      </c>
      <c r="F57" s="47" t="str">
        <f>IF(B57="DOOR SWITCH 2 (TC)","VIP 1","N/A")</f>
        <v>N/A</v>
      </c>
      <c r="G57" s="35"/>
    </row>
    <row r="58" spans="2:8" ht="15" hidden="1" customHeight="1" x14ac:dyDescent="0.25">
      <c r="B58" s="83" t="s">
        <v>44</v>
      </c>
      <c r="C58" s="16" t="s">
        <v>44</v>
      </c>
      <c r="D58" s="17" t="s">
        <v>44</v>
      </c>
      <c r="E58" s="17" t="s">
        <v>44</v>
      </c>
      <c r="F58" s="18" t="s">
        <v>44</v>
      </c>
      <c r="G58" s="35"/>
    </row>
    <row r="59" spans="2:8" ht="15" hidden="1" customHeight="1" x14ac:dyDescent="0.25">
      <c r="B59" s="83"/>
      <c r="C59" s="17" t="s">
        <v>44</v>
      </c>
      <c r="D59" s="19" t="s">
        <v>44</v>
      </c>
      <c r="E59" s="17" t="s">
        <v>44</v>
      </c>
      <c r="F59" s="18"/>
      <c r="G59" s="35"/>
    </row>
    <row r="60" spans="2:8" ht="15" hidden="1" customHeight="1" x14ac:dyDescent="0.25">
      <c r="B60" s="24" t="s">
        <v>44</v>
      </c>
      <c r="C60" s="11" t="s">
        <v>44</v>
      </c>
      <c r="D60" s="11" t="str">
        <f>IF(B60="PS Redundancy Board","I/O Board Outputs - NO"," ")</f>
        <v xml:space="preserve"> </v>
      </c>
      <c r="E60" s="11" t="str">
        <f>IF(B60="PS Redundancy Board","Sensor Address -1"," ")</f>
        <v xml:space="preserve"> </v>
      </c>
      <c r="F60" s="11"/>
      <c r="G60" s="35"/>
    </row>
    <row r="61" spans="2:8" ht="15" hidden="1" customHeight="1" x14ac:dyDescent="0.25">
      <c r="B61" s="24" t="s">
        <v>44</v>
      </c>
      <c r="C61" s="11" t="s">
        <v>44</v>
      </c>
      <c r="D61" s="11" t="str">
        <f>IF(B61="PS Redundancy Board","I/O Board Outputs - NO"," ")</f>
        <v xml:space="preserve"> </v>
      </c>
      <c r="E61" s="11" t="str">
        <f>IF(B61="PS Redundancy Board","Sensor Address -2"," ")</f>
        <v xml:space="preserve"> </v>
      </c>
      <c r="F61" s="11"/>
      <c r="G61" s="35"/>
    </row>
    <row r="62" spans="2:8" ht="15" hidden="1" customHeight="1" x14ac:dyDescent="0.25">
      <c r="B62" s="24"/>
      <c r="C62" s="11"/>
      <c r="D62" s="11"/>
      <c r="E62" s="11"/>
      <c r="F62" s="51"/>
      <c r="G62" s="30"/>
    </row>
    <row r="63" spans="2:8" ht="15" hidden="1" customHeight="1" thickBot="1" x14ac:dyDescent="0.3">
      <c r="B63" s="24"/>
      <c r="C63" s="24"/>
      <c r="D63" s="94"/>
      <c r="E63" s="94"/>
      <c r="F63" s="95"/>
      <c r="G63" s="30"/>
    </row>
    <row r="64" spans="2:8" ht="15" customHeight="1" x14ac:dyDescent="0.25">
      <c r="B64" s="96" t="s">
        <v>91</v>
      </c>
      <c r="C64" s="97" t="s">
        <v>92</v>
      </c>
      <c r="D64" s="98" t="s">
        <v>93</v>
      </c>
      <c r="E64" s="98" t="s">
        <v>94</v>
      </c>
      <c r="F64" s="99" t="s">
        <v>95</v>
      </c>
      <c r="G64" s="79" t="s">
        <v>97</v>
      </c>
      <c r="H64" s="44"/>
    </row>
    <row r="65" spans="2:8" ht="15" customHeight="1" thickBot="1" x14ac:dyDescent="0.3">
      <c r="B65" s="86"/>
      <c r="C65" s="41" t="s">
        <v>100</v>
      </c>
      <c r="D65" s="45" t="s">
        <v>101</v>
      </c>
      <c r="E65" s="42" t="s">
        <v>96</v>
      </c>
      <c r="F65" s="43" t="s">
        <v>102</v>
      </c>
      <c r="G65" s="80"/>
      <c r="H65" s="44"/>
    </row>
    <row r="66" spans="2:8" ht="15.75" thickBot="1" x14ac:dyDescent="0.3">
      <c r="B66" s="48" t="s">
        <v>44</v>
      </c>
      <c r="C66" s="49"/>
      <c r="D66" s="49" t="str">
        <f>IF(B66="PS Redundancy Board","I/O Board Outputs - NO"," ")</f>
        <v xml:space="preserve"> </v>
      </c>
      <c r="E66" s="49" t="str">
        <f>IF(B66="PS Redundancy Board","Sensor Address -3"," ")</f>
        <v xml:space="preserve"> </v>
      </c>
      <c r="F66" s="50"/>
      <c r="G66" s="30"/>
    </row>
    <row r="67" spans="2:8" x14ac:dyDescent="0.25">
      <c r="B67" s="86" t="s">
        <v>91</v>
      </c>
      <c r="C67" s="41" t="s">
        <v>92</v>
      </c>
      <c r="D67" s="42" t="s">
        <v>98</v>
      </c>
      <c r="E67" s="42" t="s">
        <v>94</v>
      </c>
      <c r="F67" s="43" t="s">
        <v>95</v>
      </c>
      <c r="G67" s="79" t="s">
        <v>99</v>
      </c>
    </row>
    <row r="68" spans="2:8" ht="15.75" thickBot="1" x14ac:dyDescent="0.3">
      <c r="B68" s="87"/>
      <c r="C68" s="100" t="s">
        <v>100</v>
      </c>
      <c r="D68" s="53" t="s">
        <v>101</v>
      </c>
      <c r="E68" s="54" t="s">
        <v>96</v>
      </c>
      <c r="F68" s="101" t="s">
        <v>102</v>
      </c>
      <c r="G68" s="80"/>
    </row>
    <row r="69" spans="2:8" ht="15.75" hidden="1" thickBot="1" x14ac:dyDescent="0.3">
      <c r="B69" s="84" t="s">
        <v>44</v>
      </c>
      <c r="C69" s="85"/>
      <c r="D69" s="9"/>
      <c r="E69" s="9"/>
      <c r="F69" s="46"/>
      <c r="G69" s="31"/>
    </row>
    <row r="70" spans="2:8" ht="15.75" thickBot="1" x14ac:dyDescent="0.3">
      <c r="C70" s="25"/>
      <c r="D70" s="25"/>
      <c r="E70" s="26"/>
      <c r="F70" s="27"/>
      <c r="G70" s="15"/>
    </row>
    <row r="71" spans="2:8" ht="15.75" thickBot="1" x14ac:dyDescent="0.3">
      <c r="B71" s="59" t="s">
        <v>45</v>
      </c>
      <c r="C71" s="60"/>
      <c r="D71" s="60"/>
      <c r="E71" s="60"/>
      <c r="F71" s="61"/>
      <c r="G71" s="88">
        <v>1</v>
      </c>
    </row>
    <row r="72" spans="2:8" x14ac:dyDescent="0.25">
      <c r="B72" s="91" t="s">
        <v>46</v>
      </c>
      <c r="C72" s="92"/>
      <c r="D72" s="92"/>
      <c r="E72" s="92" t="s">
        <v>103</v>
      </c>
      <c r="F72" s="93"/>
      <c r="G72" s="89"/>
    </row>
    <row r="73" spans="2:8" x14ac:dyDescent="0.25">
      <c r="B73" s="62" t="s">
        <v>47</v>
      </c>
      <c r="C73" s="63"/>
      <c r="D73" s="63"/>
      <c r="E73" s="55" t="s">
        <v>48</v>
      </c>
      <c r="F73" s="56"/>
      <c r="G73" s="89"/>
    </row>
    <row r="74" spans="2:8" ht="15.75" thickBot="1" x14ac:dyDescent="0.3">
      <c r="B74" s="74" t="s">
        <v>105</v>
      </c>
      <c r="C74" s="75"/>
      <c r="D74" s="75"/>
      <c r="E74" s="57" t="s">
        <v>104</v>
      </c>
      <c r="F74" s="58"/>
      <c r="G74" s="90"/>
    </row>
    <row r="75" spans="2:8" x14ac:dyDescent="0.25">
      <c r="C75" s="25"/>
      <c r="D75" s="25"/>
      <c r="E75" s="26"/>
      <c r="F75" s="27"/>
      <c r="G75" s="15"/>
    </row>
    <row r="76" spans="2:8" ht="15.75" thickBot="1" x14ac:dyDescent="0.3"/>
    <row r="77" spans="2:8" x14ac:dyDescent="0.25">
      <c r="B77" s="7" t="s">
        <v>49</v>
      </c>
      <c r="C77" s="8"/>
      <c r="D77" s="8"/>
      <c r="E77" s="8"/>
      <c r="F77" s="8"/>
      <c r="G77" s="1"/>
    </row>
    <row r="78" spans="2:8" x14ac:dyDescent="0.25">
      <c r="B78" s="3"/>
      <c r="G78" s="2"/>
    </row>
    <row r="79" spans="2:8" x14ac:dyDescent="0.25">
      <c r="B79" s="40" t="s">
        <v>66</v>
      </c>
      <c r="G79" s="2"/>
    </row>
    <row r="80" spans="2:8" x14ac:dyDescent="0.25">
      <c r="B80" s="3" t="s">
        <v>67</v>
      </c>
      <c r="E80" t="s">
        <v>68</v>
      </c>
      <c r="G80" s="2"/>
    </row>
    <row r="81" spans="2:7" x14ac:dyDescent="0.25">
      <c r="B81" s="3" t="s">
        <v>69</v>
      </c>
      <c r="E81" t="s">
        <v>70</v>
      </c>
      <c r="G81" s="2"/>
    </row>
    <row r="82" spans="2:7" x14ac:dyDescent="0.25">
      <c r="B82" s="3" t="s">
        <v>71</v>
      </c>
      <c r="E82" t="s">
        <v>72</v>
      </c>
      <c r="G82" s="2"/>
    </row>
    <row r="83" spans="2:7" x14ac:dyDescent="0.25">
      <c r="B83" s="3" t="s">
        <v>73</v>
      </c>
      <c r="E83" t="s">
        <v>74</v>
      </c>
      <c r="G83" s="2"/>
    </row>
    <row r="84" spans="2:7" x14ac:dyDescent="0.25">
      <c r="B84" s="3" t="s">
        <v>75</v>
      </c>
      <c r="E84" t="s">
        <v>76</v>
      </c>
      <c r="G84" s="2"/>
    </row>
    <row r="85" spans="2:7" x14ac:dyDescent="0.25">
      <c r="B85" s="3"/>
      <c r="G85" s="2"/>
    </row>
    <row r="86" spans="2:7" x14ac:dyDescent="0.25">
      <c r="B86" s="40" t="s">
        <v>77</v>
      </c>
      <c r="G86" s="2"/>
    </row>
    <row r="87" spans="2:7" x14ac:dyDescent="0.25">
      <c r="B87" s="3" t="s">
        <v>78</v>
      </c>
      <c r="E87" t="s">
        <v>79</v>
      </c>
      <c r="G87" s="2"/>
    </row>
    <row r="88" spans="2:7" x14ac:dyDescent="0.25">
      <c r="B88" s="3" t="s">
        <v>80</v>
      </c>
      <c r="E88" t="s">
        <v>81</v>
      </c>
      <c r="G88" s="2"/>
    </row>
    <row r="89" spans="2:7" x14ac:dyDescent="0.25">
      <c r="B89" s="3" t="s">
        <v>82</v>
      </c>
      <c r="E89" t="s">
        <v>83</v>
      </c>
      <c r="G89" s="2"/>
    </row>
    <row r="90" spans="2:7" x14ac:dyDescent="0.25">
      <c r="B90" s="3"/>
      <c r="G90" s="2"/>
    </row>
    <row r="91" spans="2:7" x14ac:dyDescent="0.25">
      <c r="B91" s="40" t="s">
        <v>84</v>
      </c>
      <c r="G91" s="2"/>
    </row>
    <row r="92" spans="2:7" x14ac:dyDescent="0.25">
      <c r="B92" s="3" t="s">
        <v>85</v>
      </c>
      <c r="E92" t="s">
        <v>86</v>
      </c>
      <c r="G92" s="2"/>
    </row>
    <row r="93" spans="2:7" x14ac:dyDescent="0.25">
      <c r="B93" s="3" t="s">
        <v>87</v>
      </c>
      <c r="E93" t="s">
        <v>88</v>
      </c>
      <c r="G93" s="2"/>
    </row>
    <row r="94" spans="2:7" x14ac:dyDescent="0.25">
      <c r="B94" s="3" t="s">
        <v>89</v>
      </c>
      <c r="E94" t="s">
        <v>90</v>
      </c>
      <c r="G94" s="2"/>
    </row>
    <row r="95" spans="2:7" ht="15.75" thickBot="1" x14ac:dyDescent="0.3">
      <c r="B95" s="4"/>
      <c r="C95" s="5"/>
      <c r="D95" s="5"/>
      <c r="E95" s="5"/>
      <c r="F95" s="5"/>
      <c r="G95" s="6"/>
    </row>
    <row r="97" spans="2:2" x14ac:dyDescent="0.25">
      <c r="B97" t="s">
        <v>50</v>
      </c>
    </row>
  </sheetData>
  <mergeCells count="81">
    <mergeCell ref="B69:C69"/>
    <mergeCell ref="B64:B65"/>
    <mergeCell ref="B67:B68"/>
    <mergeCell ref="B71:F71"/>
    <mergeCell ref="G71:G74"/>
    <mergeCell ref="B72:D72"/>
    <mergeCell ref="E72:F72"/>
    <mergeCell ref="B73:D73"/>
    <mergeCell ref="E73:F73"/>
    <mergeCell ref="B74:D74"/>
    <mergeCell ref="E74:F74"/>
    <mergeCell ref="B56:G56"/>
    <mergeCell ref="G64:G65"/>
    <mergeCell ref="G67:G68"/>
    <mergeCell ref="B51:C51"/>
    <mergeCell ref="B52:C52"/>
    <mergeCell ref="B53:C53"/>
    <mergeCell ref="B54:C54"/>
    <mergeCell ref="B57:C57"/>
    <mergeCell ref="B58:B59"/>
    <mergeCell ref="B35:C35"/>
    <mergeCell ref="B37:F37"/>
    <mergeCell ref="G37:G54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G18:G35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G4:G14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D4:F4"/>
    <mergeCell ref="D5:F5"/>
    <mergeCell ref="B14:C14"/>
    <mergeCell ref="B5:C5"/>
    <mergeCell ref="D15:F15"/>
    <mergeCell ref="D16:F16"/>
    <mergeCell ref="B18:F18"/>
    <mergeCell ref="B34:C34"/>
    <mergeCell ref="C1:F1"/>
    <mergeCell ref="B3:C3"/>
    <mergeCell ref="B12:C12"/>
    <mergeCell ref="B13:C13"/>
    <mergeCell ref="D11:F11"/>
    <mergeCell ref="D12:F12"/>
    <mergeCell ref="D13:F13"/>
    <mergeCell ref="D6:F6"/>
    <mergeCell ref="D7:F7"/>
    <mergeCell ref="D14:F14"/>
  </mergeCells>
  <dataValidations count="38">
    <dataValidation type="list" allowBlank="1" showInputMessage="1" showErrorMessage="1" sqref="D4:F4" xr:uid="{3BD7FBD9-B603-486F-B215-265DD29629F4}">
      <formula1>"VF,VM,VX, DB-5000"</formula1>
    </dataValidation>
    <dataValidation type="list" allowBlank="1" showInputMessage="1" showErrorMessage="1" sqref="D5:F5" xr:uid="{A38C2085-1E79-45C7-AEE9-E71AC614FDF4}">
      <formula1>"FRONT,WALK-IN,REAR"</formula1>
    </dataValidation>
    <dataValidation type="list" errorStyle="warning" allowBlank="1" showInputMessage="1" showErrorMessage="1" sqref="D6:F6" xr:uid="{3A33ECD5-DDAF-41FA-9675-3CA4B35022CA}">
      <formula1>"FULL COLOR, MONOCHROME, Red-Green"</formula1>
    </dataValidation>
    <dataValidation type="list" errorStyle="warning" allowBlank="1" showInputMessage="1" showErrorMessage="1" sqref="D8:F8" xr:uid="{EF0B213E-CB3C-4278-8D07-8AC9902B8A0F}">
      <formula1>"7X5,9X5,9X15,16X16,24X16, 18X18"</formula1>
    </dataValidation>
    <dataValidation type="list" errorStyle="warning" allowBlank="1" showInputMessage="1" showErrorMessage="1" sqref="D9:F9" xr:uid="{9E4AB5EC-ED88-4D2B-AEFA-6BE053CC3BDE}">
      <formula1>"20,34,46,66"</formula1>
    </dataValidation>
    <dataValidation type="list" allowBlank="1" showInputMessage="1" showErrorMessage="1" sqref="D12:F12" xr:uid="{8A486726-9688-46D6-A36C-0E2BD15AF9C1}">
      <formula1>"FULL MATRIX,LINE MATRIX"</formula1>
    </dataValidation>
    <dataValidation type="list" allowBlank="1" showInputMessage="1" showErrorMessage="1" sqref="D7:F7" xr:uid="{43A097F6-53F1-4895-86F5-E0EC71A77CD6}">
      <formula1>"GEN 4 (24 VOLT BUS), ANTAIOS (DVX)"</formula1>
    </dataValidation>
    <dataValidation type="list" allowBlank="1" showInputMessage="1" showErrorMessage="1" sqref="O56" xr:uid="{00000000-0002-0000-0000-000007000000}">
      <formula1>"DOOR SWITCH 2 (TC), "</formula1>
    </dataValidation>
    <dataValidation type="list" errorStyle="warning" allowBlank="1" showInputMessage="1" showErrorMessage="1" sqref="B57:C57" xr:uid="{8B776643-279A-4908-8D4B-360380D9AFE1}">
      <formula1>"--,DOOR SWITCH 2 (TC),'"</formula1>
    </dataValidation>
    <dataValidation type="list" allowBlank="1" showInputMessage="1" showErrorMessage="1" sqref="D33 D52" xr:uid="{17F86F90-4755-4BBC-B16C-9A47AD6697A6}">
      <formula1>"0,1,2, YES, NO"</formula1>
    </dataValidation>
    <dataValidation type="list" allowBlank="1" showInputMessage="1" showErrorMessage="1" sqref="D26 D45" xr:uid="{9983D432-C5DA-4662-A269-D13F6A057F15}">
      <formula1>"0,1"</formula1>
    </dataValidation>
    <dataValidation type="list" allowBlank="1" showInputMessage="1" showErrorMessage="1" sqref="D32 D51" xr:uid="{552D89CE-910D-4C2A-AC2D-C2850667E636}">
      <formula1>"YES,NO"</formula1>
    </dataValidation>
    <dataValidation type="list" errorStyle="warning" allowBlank="1" showInputMessage="1" showErrorMessage="1" sqref="D29:D31 D48:D50" xr:uid="{22D88420-7DB3-4399-BE35-3F3B649F22FF}">
      <formula1>"YES,NO"</formula1>
    </dataValidation>
    <dataValidation type="list" allowBlank="1" showInputMessage="1" showErrorMessage="1" sqref="C66" xr:uid="{725B005B-4F16-44CE-BAB1-657A6B0DCAD2}">
      <formula1>"MINI DC I/O 4,'"</formula1>
    </dataValidation>
    <dataValidation type="list" allowBlank="1" showInputMessage="1" showErrorMessage="1" sqref="B69:C69" xr:uid="{9D95D93F-1106-4683-AC31-5C7C82D8EFE7}">
      <formula1>"MINI DC I/O 6,'"</formula1>
    </dataValidation>
    <dataValidation type="list" errorStyle="warning" allowBlank="1" showInputMessage="1" showErrorMessage="1" sqref="D28 D47" xr:uid="{844DCB1B-1135-40F9-BFBB-7CB1D50566A1}">
      <formula1>"NO,1,2,3,4,5,6,7,8,9,10"</formula1>
    </dataValidation>
    <dataValidation type="list" errorStyle="warning" allowBlank="1" showInputMessage="1" showErrorMessage="1" sqref="D23 D42" xr:uid="{FDFF811A-538D-468C-8432-F3B1D5A53297}">
      <formula1>"NO,1,2,3,4,5,6,7,8"</formula1>
    </dataValidation>
    <dataValidation type="list" errorStyle="warning" allowBlank="1" showInputMessage="1" showErrorMessage="1" sqref="D34 D53" xr:uid="{EB97D327-9E2B-48FC-8AB4-ED6196ADC35B}">
      <formula1>"?,NO,1,2"</formula1>
    </dataValidation>
    <dataValidation type="list" errorStyle="warning" allowBlank="1" showInputMessage="1" showErrorMessage="1" sqref="F27 F46" xr:uid="{8DA91CE2-BC5B-4CD1-BA5E-419FC0102A9D}">
      <formula1>"'--,CAN,I/O"</formula1>
    </dataValidation>
    <dataValidation type="list" allowBlank="1" showInputMessage="1" showErrorMessage="1" sqref="F26 F45" xr:uid="{1A048B2E-9638-4CA9-92A7-551DC6BB515D}">
      <formula1>"?, CONNECT TO MODULE - YES, CONNECT TO MODULE - NO"</formula1>
    </dataValidation>
    <dataValidation type="list" allowBlank="1" showInputMessage="1" showErrorMessage="1" sqref="E33 E52" xr:uid="{3E376BDC-41A4-45C9-8451-A88127770176}">
      <formula1>"Alternate, Synchronize"</formula1>
    </dataValidation>
    <dataValidation type="list" errorStyle="warning" allowBlank="1" showInputMessage="1" showErrorMessage="1" sqref="D35 D54:D55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0F9FC6C2-542E-486E-8839-987DD6588CBB}">
      <formula1>"ROWS,BAYS"</formula1>
    </dataValidation>
    <dataValidation type="list" allowBlank="1" showInputMessage="1" showErrorMessage="1" sqref="F58" xr:uid="{AAB2C672-AAD5-43BC-8990-0EDD57F70283}">
      <formula1>"', Auxiliary, Default IP, Specify IP"</formula1>
    </dataValidation>
    <dataValidation type="list" allowBlank="1" showInputMessage="1" showErrorMessage="1" sqref="E59" xr:uid="{8CCF3F93-DF2E-431C-9DEC-040920C8D4DE}">
      <formula1>"', Serial,Ethernet"</formula1>
    </dataValidation>
    <dataValidation type="list" allowBlank="1" showInputMessage="1" showErrorMessage="1" sqref="E58" xr:uid="{5770FBE9-9127-4EF1-93A2-239ECA7075F3}">
      <formula1>"',1 Hour,2 Hour,3 Hour, 4 Hour,5 Hour"</formula1>
    </dataValidation>
    <dataValidation type="list" allowBlank="1" showInputMessage="1" sqref="C59" xr:uid="{B877167C-9080-4758-A047-EE42FFD40BB3}">
      <formula1>"',Control equipment,Entire display"</formula1>
    </dataValidation>
    <dataValidation type="list" errorStyle="warning" allowBlank="1" showInputMessage="1" showErrorMessage="1" sqref="C58" xr:uid="{A5C9464B-43EE-4A7A-82CC-459C918A3FC9}">
      <formula1>"',ALPHA FXM SERIES,TRIPPLITE,Generic UPS"</formula1>
    </dataValidation>
    <dataValidation type="list" allowBlank="1" showInputMessage="1" sqref="D58" xr:uid="{29BDF287-5668-44D5-96EC-EB84E7C381A6}">
      <formula1>"', 'By Brightness %, By Power"</formula1>
    </dataValidation>
    <dataValidation type="list" allowBlank="1" showInputMessage="1" sqref="D59" xr:uid="{8100747C-7EFD-479B-8E60-C6E3C5187CB2}">
      <formula1>"',Percent - 50%, Watts - 1800, Watts - 1100, Watts - 650"</formula1>
    </dataValidation>
    <dataValidation type="list" allowBlank="1" showInputMessage="1" showErrorMessage="1" sqref="B58:B59" xr:uid="{84518EE8-8F23-4A86-B94B-F836696BB4CA}">
      <formula1>"',UPS"</formula1>
    </dataValidation>
    <dataValidation type="list" errorStyle="warning" allowBlank="1" showInputMessage="1" showErrorMessage="1" sqref="D24:D25 D43:D44" xr:uid="{87CE7D83-06DD-4F83-A1B9-E3B46230779F}">
      <formula1>"YES, NO"</formula1>
    </dataValidation>
    <dataValidation type="list" allowBlank="1" showInputMessage="1" showErrorMessage="1" sqref="F24:F25 F43:F44" xr:uid="{6C81F1DB-F5FE-4FF2-9620-D8C822750D9B}">
      <formula1>"', Isolation Boards in Sign - Yes, Isolation Boards in Sign - No"</formula1>
    </dataValidation>
    <dataValidation type="list" errorStyle="warning" allowBlank="1" showInputMessage="1" sqref="C60:C62" xr:uid="{0830831F-A972-49C1-BC47-BC7D0DCEB309}">
      <formula1>"', Module Output - ?"</formula1>
    </dataValidation>
    <dataValidation type="list" allowBlank="1" showInputMessage="1" showErrorMessage="1" sqref="B66 B60:B62" xr:uid="{D8AF5BE0-FAD9-4C54-AC75-CC4A9CA69286}">
      <formula1>"', ?, PS Redundancy Board"</formula1>
    </dataValidation>
    <dataValidation type="list" errorStyle="warning" allowBlank="1" showInputMessage="1" showErrorMessage="1" sqref="D27 D46" xr:uid="{5BC3A260-90C9-4FDE-A6F8-06D9B67817ED}">
      <formula1>"?,NO,1,2,3,4,5,6,7,8,9,10"</formula1>
    </dataValidation>
    <dataValidation type="list" allowBlank="1" showInputMessage="1" showErrorMessage="1" sqref="F23 F42" xr:uid="{3BFEE8B6-DDF2-47D5-A014-B563A93E58FD}">
      <formula1>"?, IN SIGN - YES, IN SIGN - NO"</formula1>
    </dataValidation>
    <dataValidation allowBlank="1" showInputMessage="1" sqref="D64 E64:E65 D67 E67:E68" xr:uid="{D9FFA0CD-AFE9-43B3-B1D2-41237A2572C3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C29598</OrderProject_x0020_ID>
    <DocNumber xmlns="2cc016c5-161d-4d6b-a532-6cf687f4a3ab">DD5028697</DocNumber>
    <Rev xmlns="2cc016c5-161d-4d6b-a532-6cf687f4a3ab" xsi:nil="true"/>
    <_dlc_DocId xmlns="b479dd50-8d7e-4b78-9fb1-00cf65781f6b">75D2Y5VYC55K-1220653723-56495</_dlc_DocId>
    <_dlc_DocIdUrl xmlns="b479dd50-8d7e-4b78-9fb1-00cf65781f6b">
      <Url>https://daktronics.sharepoint.com/sites/docs-engineering/_layouts/15/DocIdRedir.aspx?ID=75D2Y5VYC55K-1220653723-56495</Url>
      <Description>75D2Y5VYC55K-1220653723-56495</Description>
    </_dlc_DocIdUrl>
  </documentManagement>
</p:properties>
</file>

<file path=customXml/itemProps1.xml><?xml version="1.0" encoding="utf-8"?>
<ds:datastoreItem xmlns:ds="http://schemas.openxmlformats.org/officeDocument/2006/customXml" ds:itemID="{DEC4930C-EE6A-4AF4-A291-2B07E012A404}"/>
</file>

<file path=customXml/itemProps2.xml><?xml version="1.0" encoding="utf-8"?>
<ds:datastoreItem xmlns:ds="http://schemas.openxmlformats.org/officeDocument/2006/customXml" ds:itemID="{4D06ABBB-9E08-49E7-959B-3B8FB8D3FA2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dae4ca2-47b8-467c-a804-ebae05ca0c7f"/>
    <ds:schemaRef ds:uri="http://schemas.microsoft.com/office/2006/documentManagement/types"/>
    <ds:schemaRef ds:uri="2cc016c5-161d-4d6b-a532-6cf687f4a3ab"/>
    <ds:schemaRef ds:uri="b479dd50-8d7e-4b78-9fb1-00cf65781f6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C29598 Virginia DOT, Site Config, VM-1020-7X10-66-RG @8, IO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2022-02-18T16:01:18Z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d30f0878-4ed7-485c-8a5c-f77bc5daa41e</vt:lpwstr>
  </property>
</Properties>
</file>