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19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67" documentId="8_{ECD93902-C773-4127-9A14-C0BA52AA94DF}" xr6:coauthVersionLast="48" xr6:coauthVersionMax="48" xr10:uidLastSave="{5AD79C45-63AC-481C-9273-965D78523AFC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Sheet1!$B$16:$G$62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0" i="1" l="1"/>
  <c r="D60" i="1"/>
  <c r="E59" i="1"/>
  <c r="D59" i="1"/>
  <c r="E58" i="1"/>
  <c r="D58" i="1"/>
  <c r="F55" i="1"/>
  <c r="E55" i="1"/>
  <c r="D5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20D893C-7E15-404A-B344-187F17506B2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3DEE6B7B-5B6D-4552-824C-ECAAD852C5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DF2A3F87-8058-46B3-8C22-B0FCA7084FF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10FB9BE8-6E36-4543-B0F5-65FF96EAE0B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10CAEBCE-D8B5-4F2A-A520-46EBBC863E3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7404F155-9AE2-48D8-87EB-71AB503EC11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87E8FFDC-6CC1-4047-AE0C-8420561608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C2DF34E1-A653-44AE-B312-796A2D9801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3A6A4260-61B6-4095-BD6D-7184E3FCC9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A4FEC81B-6131-4EAC-B4FE-D6BEDE91D47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611113C0-2C3D-498D-A8A4-969ACE2B83BB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0" shapeId="0" xr:uid="{6CE89DBB-2403-4B7C-ACFF-DB3821A2A843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44" authorId="0" shapeId="0" xr:uid="{C3C30A0B-20FB-4E56-89EA-8D49994999D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45" authorId="1" shapeId="0" xr:uid="{2E7B810C-CB9B-4740-AD56-49BA1B2A145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49" authorId="1" shapeId="0" xr:uid="{87E53349-BE5D-4555-A3E8-3880E2F8A73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50" authorId="1" shapeId="0" xr:uid="{DE7417DB-BB31-42C7-9C38-EA12562FF09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51" authorId="1" shapeId="0" xr:uid="{69F863C7-A113-4F1C-8394-B7BC1E8D642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52" authorId="1" shapeId="0" xr:uid="{88CBE1F2-2A85-46C9-A26F-9C5F5D2ACBF1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56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56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58" authorId="1" shapeId="0" xr:uid="{240F7CDC-FC0B-45CD-9A1D-375C08E90EC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58" authorId="1" shapeId="0" xr:uid="{AADB133E-D167-49DE-B25B-470E4267E9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<sst xmlns="http://schemas.openxmlformats.org/spreadsheetml/2006/main" count="199" uniqueCount="102">
  <si>
    <t>DD5059822</t>
  </si>
  <si>
    <t>C30103 Florida DOT, Site Config, VM-1020-24X144-20-RGB G4 @2</t>
  </si>
  <si>
    <t>Rev 00</t>
  </si>
  <si>
    <t>SYSTEM CONFIGURATION
VM-1020-24X144-20-RGB @2</t>
  </si>
  <si>
    <t>SIGN/S</t>
  </si>
  <si>
    <t>OPTION</t>
  </si>
  <si>
    <t>VALUE</t>
  </si>
  <si>
    <t>MODEL</t>
  </si>
  <si>
    <t>VM</t>
  </si>
  <si>
    <t>VFC 1 &amp; 2
1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</si>
  <si>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</si>
  <si>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</si>
  <si>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</si>
  <si>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</si>
  <si>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</si>
  <si>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</si>
  <si>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</si>
  <si>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</si>
  <si>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</si>
  <si>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</si>
  <si>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</si>
  <si>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</si>
  <si>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</si>
  <si>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LINE MATRIX</t>
  </si>
  <si>
    <t>DISPLAY INTERFACE</t>
  </si>
  <si>
    <t>WIRING LAYOUT</t>
  </si>
  <si>
    <t>ROWS</t>
  </si>
  <si>
    <t>PERIPHERAL CONFIGURATION - GUIDED SETUP</t>
  </si>
  <si>
    <t>VFC 1
1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</si>
  <si>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</si>
  <si>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</si>
  <si>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</si>
  <si>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</si>
  <si>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</si>
  <si>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</si>
  <si>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</si>
  <si>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</si>
  <si>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</si>
  <si>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</si>
  <si>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</si>
  <si>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IN SIGN - NO</t>
  </si>
  <si>
    <t>DC I/O</t>
  </si>
  <si>
    <t>VCB II Retro</t>
  </si>
  <si>
    <t>DOOR SWITCH (SIGN)</t>
  </si>
  <si>
    <t>CONNECT TO MODULE - NO</t>
  </si>
  <si>
    <t>AIRFLOW SENSORS</t>
  </si>
  <si>
    <t>CAN-30000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</si>
  <si>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</si>
  <si>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</si>
  <si>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</si>
  <si>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</si>
  <si>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</si>
  <si>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</si>
  <si>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</si>
  <si>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</si>
  <si>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</si>
  <si>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Gen IV</t>
  </si>
  <si>
    <t>VFC 2
1</t>
  </si>
  <si>
    <t>PERIPHERAL CONFIGURATION - ADVANCED SETUP</t>
  </si>
  <si>
    <t>UPS</t>
  </si>
  <si>
    <t>Generic UPS</t>
  </si>
  <si>
    <t>By Power</t>
  </si>
  <si>
    <t>1 Hour</t>
  </si>
  <si>
    <t>Default IP</t>
  </si>
  <si>
    <t>Entire display</t>
  </si>
  <si>
    <t>Watts - 650</t>
  </si>
  <si>
    <t>Ethernet</t>
  </si>
  <si>
    <t/>
  </si>
  <si>
    <t>CUSTOM OPTIONS</t>
  </si>
  <si>
    <t>VFC 1 - SYSTEM BACKUP FILES</t>
  </si>
  <si>
    <t>DD5059845</t>
  </si>
  <si>
    <t>VFC 2 - SYSTEM BACKUP FILES</t>
  </si>
  <si>
    <t>DD5059847</t>
  </si>
  <si>
    <t>TRANSLATION TABLE</t>
  </si>
  <si>
    <t>N/A</t>
  </si>
  <si>
    <t>CONTROLLER CONFIGURATION PACKAGE</t>
  </si>
  <si>
    <t>Reference Drawings</t>
  </si>
  <si>
    <t>VM-1020-24x144-20-RGB Drawings:</t>
  </si>
  <si>
    <t>Shop Drawing, VM-102*-24x144-20-*</t>
  </si>
  <si>
    <t xml:space="preserve">DWG-1188556 </t>
  </si>
  <si>
    <t>Schematic, DC Power, VM-1020, 20mm, 144 Wide</t>
  </si>
  <si>
    <t>DWG-1191478</t>
  </si>
  <si>
    <t>Generic Final Assembly, VM-1020-**x**-20, VCB</t>
  </si>
  <si>
    <t>DWG-3609544</t>
  </si>
  <si>
    <t>Schematic, Signal, VM-1020 20mm, 144 Wide, Airflow Sensor</t>
  </si>
  <si>
    <t>DWG-3635412</t>
  </si>
  <si>
    <t>Site Riser, VM/VX-**-***-20-RGB, 1 Sign, 1 UPS</t>
  </si>
  <si>
    <t>DWG-3973202</t>
  </si>
  <si>
    <t>Site Riser, VM/VX-**-***-20-RGB, 2-8 Signs, 1 UPS</t>
  </si>
  <si>
    <t>DWG-3973504</t>
  </si>
  <si>
    <t xml:space="preserve">Power and Control Gathering Packet Drawings: </t>
  </si>
  <si>
    <t>Schematic, TC, DC Power System, 2-4 PS, 1-3 VM-1020, 30A</t>
  </si>
  <si>
    <t>DWG-3609117</t>
  </si>
  <si>
    <t>Schematic, TC, DC Power System, 2-4 PS, 1-3 VM-1020 Signs, 20A</t>
  </si>
  <si>
    <t>DWG-3620860</t>
  </si>
  <si>
    <t>Schematic, UPS, Battery Interconnect, 1 String, 24 VDC</t>
  </si>
  <si>
    <t>DWG-4585048</t>
  </si>
  <si>
    <t>Schematic, TC by Others, 120 VAC, Display UPS 15A, 2-3 PS</t>
  </si>
  <si>
    <t>DWG-5059618</t>
  </si>
  <si>
    <t>Schematic, Signal, Traffic Cabinet, VFC, 2 Power Supplies</t>
  </si>
  <si>
    <t>DWG-5059690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</si>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</sst>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4" xfId="0" quotePrefix="1" applyBorder="1" applyAlignment="1">
      <alignment horizontal="left"/>
    </xf>
    <xf numFmtId="0" fontId="0" fillId="0" borderId="18" xfId="0" applyBorder="1"/>
    <xf numFmtId="0" fontId="0" fillId="0" borderId="18" xfId="0" quotePrefix="1" applyBorder="1"/>
    <xf numFmtId="0" fontId="0" fillId="0" borderId="29" xfId="0" applyBorder="1"/>
    <xf numFmtId="0" fontId="0" fillId="0" borderId="29" xfId="0" quotePrefix="1" applyBorder="1"/>
    <xf numFmtId="0" fontId="0" fillId="0" borderId="30" xfId="0" quotePrefix="1" applyBorder="1"/>
    <xf numFmtId="0" fontId="0" fillId="0" borderId="0" xfId="0" applyAlignment="1">
      <alignment horizontal="center"/>
    </xf>
    <xf numFmtId="0" fontId="0" fillId="2" borderId="18" xfId="0" quotePrefix="1" applyFill="1" applyBorder="1"/>
    <xf numFmtId="0" fontId="0" fillId="2" borderId="18" xfId="0" quotePrefix="1" applyFill="1" applyBorder="1" applyAlignment="1">
      <alignment horizontal="left"/>
    </xf>
    <xf numFmtId="0" fontId="0" fillId="2" borderId="31" xfId="0" quotePrefix="1" applyFill="1" applyBorder="1"/>
    <xf numFmtId="9" fontId="0" fillId="2" borderId="18" xfId="0" quotePrefix="1" applyNumberFormat="1" applyFill="1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7" xfId="0" quotePrefix="1" applyBorder="1" applyAlignment="1">
      <alignment horizontal="left"/>
    </xf>
    <xf numFmtId="0" fontId="0" fillId="0" borderId="37" xfId="0" quotePrefix="1" applyBorder="1"/>
    <xf numFmtId="0" fontId="0" fillId="0" borderId="37" xfId="0" applyBorder="1" applyAlignment="1">
      <alignment horizontal="center" vertical="center"/>
    </xf>
    <xf numFmtId="0" fontId="0" fillId="0" borderId="18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9" xfId="0" quotePrefix="1" applyBorder="1"/>
    <xf numFmtId="0" fontId="0" fillId="0" borderId="14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22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22" xfId="0" applyBorder="1" applyAlignment="1">
      <alignment horizontal="left" vertical="center"/>
    </xf>
    <xf numFmtId="0" fontId="0" fillId="0" borderId="8" xfId="0" applyBorder="1" applyAlignment="1">
      <alignment horizontal="center" vertical="center" wrapText="1"/>
    </xf>
    <xf numFmtId="0" fontId="0" fillId="0" borderId="24" xfId="0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35" xfId="0" applyFont="1" applyBorder="1" applyAlignment="1">
      <alignment horizontal="center" wrapText="1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3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11" xfId="0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2" borderId="22" xfId="0" quotePrefix="1" applyFill="1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quotePrefix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7" xfId="0" applyBorder="1" applyAlignment="1">
      <alignment horizontal="center"/>
    </xf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89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>
      <c r="B1" t="s">
        <v>0</v>
      </c>
      <c r="C1" s="74" t="s">
        <v>1</v>
      </c>
      <c r="D1" s="74"/>
      <c r="E1" s="74"/>
      <c r="F1" s="74"/>
      <c r="G1" s="15" t="s">
        <v>2</v>
      </c>
    </row>
    <row r="2" spans="2:7" ht="31.5" customHeight="1" thickBot="1">
      <c r="B2" s="54" t="s">
        <v>3</v>
      </c>
      <c r="C2" s="42"/>
      <c r="D2" s="42"/>
      <c r="E2" s="42"/>
      <c r="F2" s="43"/>
      <c r="G2" s="38" t="s">
        <v>4</v>
      </c>
    </row>
    <row r="3" spans="2:7" ht="15.75" thickBot="1">
      <c r="B3" s="44" t="s">
        <v>5</v>
      </c>
      <c r="C3" s="45"/>
      <c r="D3" s="45" t="s">
        <v>6</v>
      </c>
      <c r="E3" s="45"/>
      <c r="F3" s="46"/>
      <c r="G3" s="51"/>
    </row>
    <row r="4" spans="2:7">
      <c r="B4" s="34" t="s">
        <v>7</v>
      </c>
      <c r="C4" s="35"/>
      <c r="D4" s="35" t="s">
        <v>8</v>
      </c>
      <c r="E4" s="35"/>
      <c r="F4" s="47"/>
      <c r="G4" s="38" t="s">
        <v>9</v>
      </c>
    </row>
    <row r="5" spans="2:7">
      <c r="B5" s="34" t="s">
        <v>10</v>
      </c>
      <c r="C5" s="35"/>
      <c r="D5" s="35" t="s">
        <v>11</v>
      </c>
      <c r="E5" s="35"/>
      <c r="F5" s="47"/>
      <c r="G5" s="39"/>
    </row>
    <row r="6" spans="2:7">
      <c r="B6" s="50" t="s">
        <v>12</v>
      </c>
      <c r="C6" s="10" t="s">
        <v>13</v>
      </c>
      <c r="D6" s="35" t="s">
        <v>14</v>
      </c>
      <c r="E6" s="35"/>
      <c r="F6" s="47"/>
      <c r="G6" s="39"/>
    </row>
    <row r="7" spans="2:7">
      <c r="B7" s="50"/>
      <c r="C7" s="10" t="s">
        <v>15</v>
      </c>
      <c r="D7" s="35" t="s">
        <v>16</v>
      </c>
      <c r="E7" s="35"/>
      <c r="F7" s="47"/>
      <c r="G7" s="39"/>
    </row>
    <row r="8" spans="2:7">
      <c r="B8" s="50"/>
      <c r="C8" s="10" t="s">
        <v>17</v>
      </c>
      <c r="D8" s="35" t="s">
        <v>18</v>
      </c>
      <c r="E8" s="35"/>
      <c r="F8" s="47"/>
      <c r="G8" s="39"/>
    </row>
    <row r="9" spans="2:7">
      <c r="B9" s="50"/>
      <c r="C9" s="10" t="s">
        <v>19</v>
      </c>
      <c r="D9" s="48">
        <v>20</v>
      </c>
      <c r="E9" s="48"/>
      <c r="F9" s="49"/>
      <c r="G9" s="39"/>
    </row>
    <row r="10" spans="2:7">
      <c r="B10" s="34" t="s">
        <v>20</v>
      </c>
      <c r="C10" s="35"/>
      <c r="D10" s="48">
        <v>24</v>
      </c>
      <c r="E10" s="48"/>
      <c r="F10" s="49"/>
      <c r="G10" s="39"/>
    </row>
    <row r="11" spans="2:7">
      <c r="B11" s="34" t="s">
        <v>21</v>
      </c>
      <c r="C11" s="35"/>
      <c r="D11" s="48">
        <v>144</v>
      </c>
      <c r="E11" s="48"/>
      <c r="F11" s="49"/>
      <c r="G11" s="39"/>
    </row>
    <row r="12" spans="2:7">
      <c r="B12" s="34" t="s">
        <v>22</v>
      </c>
      <c r="C12" s="35"/>
      <c r="D12" s="35" t="s">
        <v>23</v>
      </c>
      <c r="E12" s="35"/>
      <c r="F12" s="47"/>
      <c r="G12" s="39"/>
    </row>
    <row r="13" spans="2:7">
      <c r="B13" s="34" t="s">
        <v>24</v>
      </c>
      <c r="C13" s="35"/>
      <c r="D13" s="48">
        <v>1</v>
      </c>
      <c r="E13" s="48"/>
      <c r="F13" s="49"/>
      <c r="G13" s="39"/>
    </row>
    <row r="14" spans="2:7" ht="15.75" thickBot="1">
      <c r="B14" s="52" t="s">
        <v>25</v>
      </c>
      <c r="C14" s="53"/>
      <c r="D14" s="36" t="s">
        <v>26</v>
      </c>
      <c r="E14" s="36"/>
      <c r="F14" s="37"/>
      <c r="G14" s="40"/>
    </row>
    <row r="15" spans="2:7" ht="15.75" thickBot="1"/>
    <row r="16" spans="2:7" ht="15.75" thickBot="1">
      <c r="B16" s="41" t="s">
        <v>27</v>
      </c>
      <c r="C16" s="42"/>
      <c r="D16" s="42"/>
      <c r="E16" s="42"/>
      <c r="F16" s="43"/>
      <c r="G16" s="38" t="s">
        <v>28</v>
      </c>
    </row>
    <row r="17" spans="2:7">
      <c r="B17" s="44" t="s">
        <v>5</v>
      </c>
      <c r="C17" s="45"/>
      <c r="D17" s="26" t="s">
        <v>6</v>
      </c>
      <c r="E17" s="26" t="s">
        <v>29</v>
      </c>
      <c r="F17" s="27" t="s">
        <v>30</v>
      </c>
      <c r="G17" s="39"/>
    </row>
    <row r="18" spans="2:7">
      <c r="B18" s="34" t="s">
        <v>31</v>
      </c>
      <c r="C18" s="35"/>
      <c r="D18" s="10" t="s">
        <v>32</v>
      </c>
      <c r="E18" s="10" t="s">
        <v>33</v>
      </c>
      <c r="F18" s="12" t="s">
        <v>34</v>
      </c>
      <c r="G18" s="39"/>
    </row>
    <row r="19" spans="2:7">
      <c r="B19" s="34" t="s">
        <v>35</v>
      </c>
      <c r="C19" s="35"/>
      <c r="D19" s="10" t="s">
        <v>12</v>
      </c>
      <c r="E19" s="10" t="s">
        <v>33</v>
      </c>
      <c r="F19" s="12" t="s">
        <v>34</v>
      </c>
      <c r="G19" s="39"/>
    </row>
    <row r="20" spans="2:7">
      <c r="B20" s="34" t="s">
        <v>36</v>
      </c>
      <c r="C20" s="35"/>
      <c r="D20" s="10" t="s">
        <v>37</v>
      </c>
      <c r="E20" s="11" t="s">
        <v>38</v>
      </c>
      <c r="F20" s="13" t="s">
        <v>38</v>
      </c>
      <c r="G20" s="39"/>
    </row>
    <row r="21" spans="2:7">
      <c r="B21" s="34" t="s">
        <v>39</v>
      </c>
      <c r="C21" s="35"/>
      <c r="D21" s="24">
        <v>2</v>
      </c>
      <c r="E21" s="24" t="s">
        <v>38</v>
      </c>
      <c r="F21" s="13" t="s">
        <v>40</v>
      </c>
      <c r="G21" s="39"/>
    </row>
    <row r="22" spans="2:7">
      <c r="B22" s="34" t="s">
        <v>41</v>
      </c>
      <c r="C22" s="35"/>
      <c r="D22" s="24" t="s">
        <v>37</v>
      </c>
      <c r="E22" s="24"/>
      <c r="F22" s="12"/>
      <c r="G22" s="39"/>
    </row>
    <row r="23" spans="2:7">
      <c r="B23" s="34" t="s">
        <v>42</v>
      </c>
      <c r="C23" s="35"/>
      <c r="D23" s="24" t="s">
        <v>37</v>
      </c>
      <c r="E23" s="24"/>
      <c r="F23" s="12"/>
      <c r="G23" s="39"/>
    </row>
    <row r="24" spans="2:7">
      <c r="B24" s="34" t="s">
        <v>43</v>
      </c>
      <c r="C24" s="35"/>
      <c r="D24" s="24">
        <v>1</v>
      </c>
      <c r="E24" s="24" t="s">
        <v>38</v>
      </c>
      <c r="F24" s="13" t="s">
        <v>44</v>
      </c>
      <c r="G24" s="39"/>
    </row>
    <row r="25" spans="2:7">
      <c r="B25" s="34" t="s">
        <v>45</v>
      </c>
      <c r="C25" s="35"/>
      <c r="D25" s="24">
        <v>2</v>
      </c>
      <c r="E25" s="24" t="s">
        <v>38</v>
      </c>
      <c r="F25" s="13" t="s">
        <v>46</v>
      </c>
      <c r="G25" s="39"/>
    </row>
    <row r="26" spans="2:7">
      <c r="B26" s="34" t="s">
        <v>47</v>
      </c>
      <c r="C26" s="35"/>
      <c r="D26" s="24">
        <v>2</v>
      </c>
      <c r="E26" s="24" t="s">
        <v>38</v>
      </c>
      <c r="F26" s="13" t="s">
        <v>38</v>
      </c>
      <c r="G26" s="39"/>
    </row>
    <row r="27" spans="2:7">
      <c r="B27" s="34" t="s">
        <v>48</v>
      </c>
      <c r="C27" s="35"/>
      <c r="D27" s="25" t="s">
        <v>37</v>
      </c>
      <c r="E27" s="24" t="s">
        <v>38</v>
      </c>
      <c r="F27" s="13" t="s">
        <v>38</v>
      </c>
      <c r="G27" s="39"/>
    </row>
    <row r="28" spans="2:7">
      <c r="B28" s="34" t="s">
        <v>49</v>
      </c>
      <c r="C28" s="35"/>
      <c r="D28" s="25" t="s">
        <v>37</v>
      </c>
      <c r="E28" s="24" t="s">
        <v>38</v>
      </c>
      <c r="F28" s="13" t="s">
        <v>38</v>
      </c>
      <c r="G28" s="39"/>
    </row>
    <row r="29" spans="2:7">
      <c r="B29" s="34" t="s">
        <v>50</v>
      </c>
      <c r="C29" s="35"/>
      <c r="D29" s="25" t="s">
        <v>37</v>
      </c>
      <c r="E29" s="24" t="s">
        <v>38</v>
      </c>
      <c r="F29" s="13" t="s">
        <v>38</v>
      </c>
      <c r="G29" s="39"/>
    </row>
    <row r="30" spans="2:7">
      <c r="B30" s="34" t="s">
        <v>51</v>
      </c>
      <c r="C30" s="35"/>
      <c r="D30" s="25" t="s">
        <v>52</v>
      </c>
      <c r="E30" s="24" t="s">
        <v>38</v>
      </c>
      <c r="F30" s="13" t="s">
        <v>38</v>
      </c>
      <c r="G30" s="39"/>
    </row>
    <row r="31" spans="2:7">
      <c r="B31" s="34" t="s">
        <v>53</v>
      </c>
      <c r="C31" s="35"/>
      <c r="D31" s="24" t="s">
        <v>37</v>
      </c>
      <c r="E31" s="24" t="s">
        <v>38</v>
      </c>
      <c r="F31" s="13" t="s">
        <v>38</v>
      </c>
      <c r="G31" s="39"/>
    </row>
    <row r="32" spans="2:7">
      <c r="B32" s="34" t="s">
        <v>54</v>
      </c>
      <c r="C32" s="35"/>
      <c r="D32" s="24">
        <v>1</v>
      </c>
      <c r="E32" s="24" t="s">
        <v>38</v>
      </c>
      <c r="F32" s="13" t="s">
        <v>38</v>
      </c>
      <c r="G32" s="39"/>
    </row>
    <row r="33" spans="2:7" ht="15.75" thickBot="1">
      <c r="B33" s="52" t="s">
        <v>55</v>
      </c>
      <c r="C33" s="53"/>
      <c r="D33" s="28" t="s">
        <v>56</v>
      </c>
      <c r="E33" s="28"/>
      <c r="F33" s="14"/>
      <c r="G33" s="40"/>
    </row>
    <row r="34" spans="2:7" ht="15.75" thickBot="1"/>
    <row r="35" spans="2:7" ht="15.75" thickBot="1">
      <c r="B35" s="41" t="s">
        <v>27</v>
      </c>
      <c r="C35" s="42"/>
      <c r="D35" s="42"/>
      <c r="E35" s="42"/>
      <c r="F35" s="43"/>
      <c r="G35" s="38" t="s">
        <v>57</v>
      </c>
    </row>
    <row r="36" spans="2:7">
      <c r="B36" s="44" t="s">
        <v>5</v>
      </c>
      <c r="C36" s="45"/>
      <c r="D36" s="26" t="s">
        <v>6</v>
      </c>
      <c r="E36" s="26" t="s">
        <v>29</v>
      </c>
      <c r="F36" s="27" t="s">
        <v>30</v>
      </c>
      <c r="G36" s="39"/>
    </row>
    <row r="37" spans="2:7">
      <c r="B37" s="34" t="s">
        <v>31</v>
      </c>
      <c r="C37" s="35"/>
      <c r="D37" s="10" t="s">
        <v>32</v>
      </c>
      <c r="E37" s="10" t="s">
        <v>33</v>
      </c>
      <c r="F37" s="12" t="s">
        <v>34</v>
      </c>
      <c r="G37" s="39"/>
    </row>
    <row r="38" spans="2:7">
      <c r="B38" s="34" t="s">
        <v>35</v>
      </c>
      <c r="C38" s="35"/>
      <c r="D38" s="10" t="s">
        <v>12</v>
      </c>
      <c r="E38" s="10" t="s">
        <v>33</v>
      </c>
      <c r="F38" s="12" t="s">
        <v>34</v>
      </c>
      <c r="G38" s="39"/>
    </row>
    <row r="39" spans="2:7">
      <c r="B39" s="34" t="s">
        <v>36</v>
      </c>
      <c r="C39" s="35"/>
      <c r="D39" s="10" t="s">
        <v>37</v>
      </c>
      <c r="E39" s="11" t="s">
        <v>38</v>
      </c>
      <c r="F39" s="13" t="s">
        <v>38</v>
      </c>
      <c r="G39" s="39"/>
    </row>
    <row r="40" spans="2:7">
      <c r="B40" s="34" t="s">
        <v>39</v>
      </c>
      <c r="C40" s="35"/>
      <c r="D40" s="24" t="s">
        <v>37</v>
      </c>
      <c r="E40" s="24" t="s">
        <v>38</v>
      </c>
      <c r="F40" s="13"/>
      <c r="G40" s="39"/>
    </row>
    <row r="41" spans="2:7">
      <c r="B41" s="34" t="s">
        <v>41</v>
      </c>
      <c r="C41" s="35"/>
      <c r="D41" s="24" t="s">
        <v>37</v>
      </c>
      <c r="E41" s="24"/>
      <c r="F41" s="12"/>
      <c r="G41" s="39"/>
    </row>
    <row r="42" spans="2:7">
      <c r="B42" s="34" t="s">
        <v>42</v>
      </c>
      <c r="C42" s="35"/>
      <c r="D42" s="24" t="s">
        <v>37</v>
      </c>
      <c r="E42" s="24"/>
      <c r="F42" s="12"/>
      <c r="G42" s="39"/>
    </row>
    <row r="43" spans="2:7">
      <c r="B43" s="34" t="s">
        <v>43</v>
      </c>
      <c r="C43" s="35"/>
      <c r="D43" s="24">
        <v>1</v>
      </c>
      <c r="E43" s="24" t="s">
        <v>38</v>
      </c>
      <c r="F43" s="13" t="s">
        <v>44</v>
      </c>
      <c r="G43" s="39"/>
    </row>
    <row r="44" spans="2:7">
      <c r="B44" s="34" t="s">
        <v>45</v>
      </c>
      <c r="C44" s="35"/>
      <c r="D44" s="24">
        <v>2</v>
      </c>
      <c r="E44" s="24" t="s">
        <v>38</v>
      </c>
      <c r="F44" s="13" t="s">
        <v>46</v>
      </c>
      <c r="G44" s="39"/>
    </row>
    <row r="45" spans="2:7">
      <c r="B45" s="34" t="s">
        <v>47</v>
      </c>
      <c r="C45" s="35"/>
      <c r="D45" s="24">
        <v>2</v>
      </c>
      <c r="E45" s="24" t="s">
        <v>38</v>
      </c>
      <c r="F45" s="13" t="s">
        <v>38</v>
      </c>
      <c r="G45" s="39"/>
    </row>
    <row r="46" spans="2:7">
      <c r="B46" s="34" t="s">
        <v>48</v>
      </c>
      <c r="C46" s="35"/>
      <c r="D46" s="25" t="s">
        <v>37</v>
      </c>
      <c r="E46" s="24" t="s">
        <v>38</v>
      </c>
      <c r="F46" s="13" t="s">
        <v>38</v>
      </c>
      <c r="G46" s="39"/>
    </row>
    <row r="47" spans="2:7">
      <c r="B47" s="34" t="s">
        <v>49</v>
      </c>
      <c r="C47" s="35"/>
      <c r="D47" s="25" t="s">
        <v>37</v>
      </c>
      <c r="E47" s="24" t="s">
        <v>38</v>
      </c>
      <c r="F47" s="13" t="s">
        <v>38</v>
      </c>
      <c r="G47" s="39"/>
    </row>
    <row r="48" spans="2:7">
      <c r="B48" s="34" t="s">
        <v>50</v>
      </c>
      <c r="C48" s="35"/>
      <c r="D48" s="25" t="s">
        <v>37</v>
      </c>
      <c r="E48" s="24" t="s">
        <v>38</v>
      </c>
      <c r="F48" s="13" t="s">
        <v>38</v>
      </c>
      <c r="G48" s="39"/>
    </row>
    <row r="49" spans="2:7">
      <c r="B49" s="34" t="s">
        <v>51</v>
      </c>
      <c r="C49" s="35"/>
      <c r="D49" s="25" t="s">
        <v>52</v>
      </c>
      <c r="E49" s="24" t="s">
        <v>38</v>
      </c>
      <c r="F49" s="13" t="s">
        <v>38</v>
      </c>
      <c r="G49" s="39"/>
    </row>
    <row r="50" spans="2:7">
      <c r="B50" s="34" t="s">
        <v>53</v>
      </c>
      <c r="C50" s="35"/>
      <c r="D50" s="24" t="s">
        <v>37</v>
      </c>
      <c r="E50" s="24" t="s">
        <v>38</v>
      </c>
      <c r="F50" s="13" t="s">
        <v>38</v>
      </c>
      <c r="G50" s="39"/>
    </row>
    <row r="51" spans="2:7">
      <c r="B51" s="34" t="s">
        <v>54</v>
      </c>
      <c r="C51" s="35"/>
      <c r="D51" s="24">
        <v>1</v>
      </c>
      <c r="E51" s="24" t="s">
        <v>38</v>
      </c>
      <c r="F51" s="13" t="s">
        <v>38</v>
      </c>
      <c r="G51" s="39"/>
    </row>
    <row r="52" spans="2:7" ht="15.75" thickBot="1">
      <c r="B52" s="52" t="s">
        <v>55</v>
      </c>
      <c r="C52" s="53"/>
      <c r="D52" s="28" t="s">
        <v>56</v>
      </c>
      <c r="E52" s="28"/>
      <c r="F52" s="14"/>
      <c r="G52" s="40"/>
    </row>
    <row r="53" spans="2:7" ht="15.75" thickBot="1">
      <c r="B53" s="20"/>
      <c r="C53" s="20"/>
      <c r="D53" s="21"/>
      <c r="E53" s="21"/>
      <c r="F53" s="22"/>
      <c r="G53" s="23"/>
    </row>
    <row r="54" spans="2:7">
      <c r="B54" s="63" t="s">
        <v>58</v>
      </c>
      <c r="C54" s="64"/>
      <c r="D54" s="64"/>
      <c r="E54" s="64"/>
      <c r="F54" s="65"/>
      <c r="G54" s="69" t="s">
        <v>28</v>
      </c>
    </row>
    <row r="55" spans="2:7" hidden="1">
      <c r="B55" s="72"/>
      <c r="C55" s="73"/>
      <c r="D55" s="24" t="str">
        <f>IF(B55="DOOR SWITCH 2 (TC)",1,"N/A")</f>
        <v>N/A</v>
      </c>
      <c r="E55" s="24" t="str">
        <f>IF(B55="DOOR SWITCH 2 (TC)",1,"N/A")</f>
        <v>N/A</v>
      </c>
      <c r="F55" s="11" t="str">
        <f>IF(B55="DOOR SWITCH 2 (TC)","VIP 1","N/A")</f>
        <v>N/A</v>
      </c>
      <c r="G55" s="70"/>
    </row>
    <row r="56" spans="2:7">
      <c r="B56" s="66" t="s">
        <v>59</v>
      </c>
      <c r="C56" s="16" t="s">
        <v>60</v>
      </c>
      <c r="D56" s="17" t="s">
        <v>61</v>
      </c>
      <c r="E56" s="17" t="s">
        <v>62</v>
      </c>
      <c r="F56" s="18" t="s">
        <v>63</v>
      </c>
      <c r="G56" s="70"/>
    </row>
    <row r="57" spans="2:7">
      <c r="B57" s="66"/>
      <c r="C57" s="17" t="s">
        <v>64</v>
      </c>
      <c r="D57" s="19" t="s">
        <v>65</v>
      </c>
      <c r="E57" s="17" t="s">
        <v>66</v>
      </c>
      <c r="F57" s="18"/>
      <c r="G57" s="70"/>
    </row>
    <row r="58" spans="2:7" hidden="1">
      <c r="B58" s="29" t="s">
        <v>67</v>
      </c>
      <c r="C58" s="11" t="s">
        <v>67</v>
      </c>
      <c r="D58" s="11" t="str">
        <f>IF(B58="PS Redundancy Board","I/O Board Outputs - NO"," ")</f>
        <v xml:space="preserve"> </v>
      </c>
      <c r="E58" s="11" t="str">
        <f>IF(B58="PS Redundancy Board","Sensor Address -1"," ")</f>
        <v xml:space="preserve"> </v>
      </c>
      <c r="F58" s="11"/>
      <c r="G58" s="70"/>
    </row>
    <row r="59" spans="2:7" hidden="1">
      <c r="B59" s="29" t="s">
        <v>67</v>
      </c>
      <c r="C59" s="11" t="s">
        <v>67</v>
      </c>
      <c r="D59" s="11" t="str">
        <f>IF(B59="PS Redundancy Board","I/O Board Outputs - NO"," ")</f>
        <v xml:space="preserve"> </v>
      </c>
      <c r="E59" s="11" t="str">
        <f>IF(B59="PS Redundancy Board","Sensor Address -2"," ")</f>
        <v xml:space="preserve"> </v>
      </c>
      <c r="F59" s="11"/>
      <c r="G59" s="70"/>
    </row>
    <row r="60" spans="2:7" hidden="1">
      <c r="B60" s="29" t="s">
        <v>67</v>
      </c>
      <c r="C60" s="11"/>
      <c r="D60" s="11" t="str">
        <f>IF(B60="PS Redundancy Board","I/O Board Outputs - NO"," ")</f>
        <v xml:space="preserve"> </v>
      </c>
      <c r="E60" s="11" t="str">
        <f>IF(B60="PS Redundancy Board","Sensor Address -3"," ")</f>
        <v xml:space="preserve"> </v>
      </c>
      <c r="F60" s="11"/>
      <c r="G60" s="70"/>
    </row>
    <row r="61" spans="2:7" hidden="1">
      <c r="B61" s="67" t="s">
        <v>67</v>
      </c>
      <c r="C61" s="68"/>
      <c r="D61" s="24" t="s">
        <v>38</v>
      </c>
      <c r="E61" s="24" t="s">
        <v>38</v>
      </c>
      <c r="F61" s="11"/>
      <c r="G61" s="70"/>
    </row>
    <row r="62" spans="2:7" ht="15.75" thickBot="1">
      <c r="B62" s="58" t="s">
        <v>67</v>
      </c>
      <c r="C62" s="59"/>
      <c r="D62" s="9"/>
      <c r="E62" s="9"/>
      <c r="F62" s="30"/>
      <c r="G62" s="71"/>
    </row>
    <row r="63" spans="2:7" ht="15.75" thickBot="1">
      <c r="C63" s="31"/>
      <c r="D63" s="31"/>
      <c r="E63" s="32"/>
      <c r="F63" s="33"/>
      <c r="G63" s="15"/>
    </row>
    <row r="64" spans="2:7" ht="15.75" thickBot="1">
      <c r="B64" s="41" t="s">
        <v>68</v>
      </c>
      <c r="C64" s="42"/>
      <c r="D64" s="42"/>
      <c r="E64" s="42"/>
      <c r="F64" s="43"/>
      <c r="G64" s="55">
        <v>1</v>
      </c>
    </row>
    <row r="65" spans="2:7">
      <c r="B65" s="60" t="s">
        <v>69</v>
      </c>
      <c r="C65" s="61"/>
      <c r="D65" s="61"/>
      <c r="E65" s="61" t="s">
        <v>70</v>
      </c>
      <c r="F65" s="62"/>
      <c r="G65" s="56"/>
    </row>
    <row r="66" spans="2:7">
      <c r="B66" s="34" t="s">
        <v>71</v>
      </c>
      <c r="C66" s="35"/>
      <c r="D66" s="35"/>
      <c r="E66" s="35" t="s">
        <v>72</v>
      </c>
      <c r="F66" s="47"/>
      <c r="G66" s="56"/>
    </row>
    <row r="67" spans="2:7">
      <c r="B67" s="34" t="s">
        <v>73</v>
      </c>
      <c r="C67" s="35"/>
      <c r="D67" s="35"/>
      <c r="E67" s="48" t="s">
        <v>74</v>
      </c>
      <c r="F67" s="49"/>
      <c r="G67" s="56"/>
    </row>
    <row r="68" spans="2:7" ht="15.75" thickBot="1">
      <c r="B68" s="52" t="s">
        <v>75</v>
      </c>
      <c r="C68" s="53"/>
      <c r="D68" s="53"/>
      <c r="E68" s="36" t="s">
        <v>74</v>
      </c>
      <c r="F68" s="37"/>
      <c r="G68" s="57"/>
    </row>
    <row r="69" spans="2:7">
      <c r="C69" s="31"/>
      <c r="D69" s="31"/>
      <c r="E69" s="32"/>
      <c r="F69" s="33"/>
      <c r="G69" s="15"/>
    </row>
    <row r="70" spans="2:7" ht="15.75" thickBot="1"/>
    <row r="71" spans="2:7">
      <c r="B71" s="7" t="s">
        <v>76</v>
      </c>
      <c r="C71" s="8"/>
      <c r="D71" s="8"/>
      <c r="E71" s="8"/>
      <c r="F71" s="8"/>
      <c r="G71" s="1"/>
    </row>
    <row r="72" spans="2:7">
      <c r="B72" s="3"/>
      <c r="G72" s="2"/>
    </row>
    <row r="73" spans="2:7">
      <c r="B73" s="75" t="s">
        <v>77</v>
      </c>
      <c r="G73" s="2"/>
    </row>
    <row r="74" spans="2:7">
      <c r="B74" s="3" t="s">
        <v>78</v>
      </c>
      <c r="E74" t="s">
        <v>79</v>
      </c>
      <c r="G74" s="2"/>
    </row>
    <row r="75" spans="2:7">
      <c r="B75" s="3" t="s">
        <v>80</v>
      </c>
      <c r="E75" t="s">
        <v>81</v>
      </c>
      <c r="G75" s="2"/>
    </row>
    <row r="76" spans="2:7">
      <c r="B76" s="3" t="s">
        <v>82</v>
      </c>
      <c r="E76" t="s">
        <v>83</v>
      </c>
      <c r="G76" s="2"/>
    </row>
    <row r="77" spans="2:7">
      <c r="B77" s="3" t="s">
        <v>84</v>
      </c>
      <c r="E77" t="s">
        <v>85</v>
      </c>
      <c r="G77" s="2"/>
    </row>
    <row r="78" spans="2:7">
      <c r="B78" s="3" t="s">
        <v>86</v>
      </c>
      <c r="E78" t="s">
        <v>87</v>
      </c>
      <c r="G78" s="2"/>
    </row>
    <row r="79" spans="2:7">
      <c r="B79" s="3" t="s">
        <v>88</v>
      </c>
      <c r="E79" t="s">
        <v>89</v>
      </c>
      <c r="G79" s="2"/>
    </row>
    <row r="80" spans="2:7">
      <c r="B80" s="3"/>
      <c r="G80" s="2"/>
    </row>
    <row r="81" spans="2:7">
      <c r="B81" s="75" t="s">
        <v>90</v>
      </c>
      <c r="G81" s="2"/>
    </row>
    <row r="82" spans="2:7">
      <c r="B82" s="3" t="s">
        <v>91</v>
      </c>
      <c r="E82" t="s">
        <v>92</v>
      </c>
      <c r="G82" s="2"/>
    </row>
    <row r="83" spans="2:7">
      <c r="B83" s="3" t="s">
        <v>93</v>
      </c>
      <c r="E83" t="s">
        <v>94</v>
      </c>
      <c r="G83" s="2"/>
    </row>
    <row r="84" spans="2:7">
      <c r="B84" s="3" t="s">
        <v>95</v>
      </c>
      <c r="E84" t="s">
        <v>96</v>
      </c>
      <c r="G84" s="2"/>
    </row>
    <row r="85" spans="2:7">
      <c r="B85" s="3" t="s">
        <v>97</v>
      </c>
      <c r="E85" t="s">
        <v>98</v>
      </c>
      <c r="G85" s="2"/>
    </row>
    <row r="86" spans="2:7">
      <c r="B86" s="3" t="s">
        <v>99</v>
      </c>
      <c r="E86" t="s">
        <v>100</v>
      </c>
      <c r="G86" s="2"/>
    </row>
    <row r="87" spans="2:7" ht="15.75" thickBot="1">
      <c r="B87" s="4"/>
      <c r="C87" s="5"/>
      <c r="D87" s="5"/>
      <c r="E87" s="5"/>
      <c r="F87" s="5"/>
      <c r="G87" s="6"/>
    </row>
    <row r="89" spans="2:7">
      <c r="B89" t="s">
        <v>101</v>
      </c>
    </row>
  </sheetData>
  <mergeCells count="79">
    <mergeCell ref="B51:C51"/>
    <mergeCell ref="B52:C52"/>
    <mergeCell ref="B66:D66"/>
    <mergeCell ref="E66:F66"/>
    <mergeCell ref="B46:C46"/>
    <mergeCell ref="B47:C47"/>
    <mergeCell ref="B48:C48"/>
    <mergeCell ref="B49:C49"/>
    <mergeCell ref="B50:C50"/>
    <mergeCell ref="C1:F1"/>
    <mergeCell ref="B26:C26"/>
    <mergeCell ref="B33:C33"/>
    <mergeCell ref="B3:C3"/>
    <mergeCell ref="B12:C12"/>
    <mergeCell ref="B13:C13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  <mergeCell ref="G64:G68"/>
    <mergeCell ref="B62:C62"/>
    <mergeCell ref="B65:D65"/>
    <mergeCell ref="E65:F65"/>
    <mergeCell ref="B54:F54"/>
    <mergeCell ref="B56:B57"/>
    <mergeCell ref="B68:D68"/>
    <mergeCell ref="B64:F64"/>
    <mergeCell ref="E67:F67"/>
    <mergeCell ref="E68:F68"/>
    <mergeCell ref="B67:D67"/>
    <mergeCell ref="B61:C61"/>
    <mergeCell ref="G54:G62"/>
    <mergeCell ref="B55:C55"/>
    <mergeCell ref="G2:G3"/>
    <mergeCell ref="B16:F16"/>
    <mergeCell ref="G16:G33"/>
    <mergeCell ref="D4:F4"/>
    <mergeCell ref="D5:F5"/>
    <mergeCell ref="B25:C25"/>
    <mergeCell ref="B24:C24"/>
    <mergeCell ref="B21:C21"/>
    <mergeCell ref="B20:C20"/>
    <mergeCell ref="B17:C17"/>
    <mergeCell ref="B22:C22"/>
    <mergeCell ref="B14:C14"/>
    <mergeCell ref="B18:C18"/>
    <mergeCell ref="B19:C19"/>
    <mergeCell ref="B5:C5"/>
    <mergeCell ref="B2:F2"/>
    <mergeCell ref="D3:F3"/>
    <mergeCell ref="D8:F8"/>
    <mergeCell ref="B10:C10"/>
    <mergeCell ref="B11:C11"/>
    <mergeCell ref="D9:F9"/>
    <mergeCell ref="D10:F10"/>
    <mergeCell ref="B6:B9"/>
    <mergeCell ref="B4:C4"/>
    <mergeCell ref="B29:C29"/>
    <mergeCell ref="D14:F14"/>
    <mergeCell ref="G4:G14"/>
    <mergeCell ref="B23:C23"/>
    <mergeCell ref="B35:F35"/>
    <mergeCell ref="G35:G52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</mergeCells>
  <dataValidations count="38">
    <dataValidation type="list" allowBlank="1" showInputMessage="1" showErrorMessage="1" sqref="D4:F4" xr:uid="{538C633E-B020-44FA-955A-32758C8436E2}">
      <formula1>"VF,VM,VX, DB-5000"</formula1>
    </dataValidation>
    <dataValidation type="list" allowBlank="1" showInputMessage="1" showErrorMessage="1" sqref="D5:F5" xr:uid="{E22CA267-B94D-4B30-9589-852E8D60C285}">
      <formula1>"FRONT,WALK-IN,REAR"</formula1>
    </dataValidation>
    <dataValidation type="list" errorStyle="warning" allowBlank="1" showInputMessage="1" showErrorMessage="1" sqref="D6:F6" xr:uid="{0DDAADDE-892D-4E30-915F-DD13850F76F8}">
      <formula1>"FULL COLOR, MONOCHROME, Red-Green"</formula1>
    </dataValidation>
    <dataValidation type="list" errorStyle="warning" allowBlank="1" showInputMessage="1" showErrorMessage="1" sqref="D8:F8" xr:uid="{0419D4C4-8F27-4E9A-B575-0A8C5684F58B}">
      <formula1>"7X5,9X5,9X15,16X16,24X16, 18X18"</formula1>
    </dataValidation>
    <dataValidation type="list" errorStyle="warning" allowBlank="1" showInputMessage="1" showErrorMessage="1" sqref="D9:F9" xr:uid="{0B248DC9-A6C6-4AB8-9269-711BCF09644F}">
      <formula1>"20,34,46,66"</formula1>
    </dataValidation>
    <dataValidation type="list" allowBlank="1" showInputMessage="1" showErrorMessage="1" sqref="D12:F12" xr:uid="{69A4A4D8-EAA8-4731-8A9D-0AB293725FBF}">
      <formula1>"FULL MATRIX,LINE MATRIX"</formula1>
    </dataValidation>
    <dataValidation type="list" allowBlank="1" showInputMessage="1" showErrorMessage="1" sqref="D7:F7" xr:uid="{C1A1659E-AE5E-49B4-99BB-FC9F16B12D8F}">
      <formula1>"GEN 4 (24 VOLT BUS), ANTAIOS (DVX)"</formula1>
    </dataValidation>
    <dataValidation type="list" allowBlank="1" showInputMessage="1" showErrorMessage="1" sqref="O54" xr:uid="{00000000-0002-0000-0000-000007000000}">
      <formula1>"DOOR SWITCH 2 (TC), "</formula1>
    </dataValidation>
    <dataValidation type="list" errorStyle="warning" allowBlank="1" showInputMessage="1" showErrorMessage="1" sqref="B55:C55" xr:uid="{8B776643-279A-4908-8D4B-360380D9AFE1}">
      <formula1>"--,DOOR SWITCH 2 (TC),'"</formula1>
    </dataValidation>
    <dataValidation type="list" allowBlank="1" showInputMessage="1" showErrorMessage="1" sqref="D31 D50" xr:uid="{17F86F90-4755-4BBC-B16C-9A47AD6697A6}">
      <formula1>"0,1,2, YES, NO"</formula1>
    </dataValidation>
    <dataValidation type="list" allowBlank="1" showInputMessage="1" showErrorMessage="1" sqref="D24 D43" xr:uid="{9983D432-C5DA-4662-A269-D13F6A057F15}">
      <formula1>"0,1"</formula1>
    </dataValidation>
    <dataValidation type="list" allowBlank="1" showInputMessage="1" showErrorMessage="1" sqref="D30 D49" xr:uid="{552D89CE-910D-4C2A-AC2D-C2850667E636}">
      <formula1>"YES,NO"</formula1>
    </dataValidation>
    <dataValidation type="list" errorStyle="warning" allowBlank="1" showInputMessage="1" showErrorMessage="1" sqref="D27:D29 D46:D48" xr:uid="{22D88420-7DB3-4399-BE35-3F3B649F22FF}">
      <formula1>"YES,NO"</formula1>
    </dataValidation>
    <dataValidation type="list" allowBlank="1" showInputMessage="1" showErrorMessage="1" sqref="C60" xr:uid="{725B005B-4F16-44CE-BAB1-657A6B0DCAD2}">
      <formula1>"MINI DC I/O 4,'"</formula1>
    </dataValidation>
    <dataValidation type="list" allowBlank="1" showInputMessage="1" showErrorMessage="1" sqref="B61:C61" xr:uid="{B03CC5E5-CDC0-4F22-9CC5-33F7850B3BB3}">
      <formula1>"MINI DC I/O 5,'"</formula1>
    </dataValidation>
    <dataValidation type="list" allowBlank="1" showInputMessage="1" showErrorMessage="1" sqref="B62:C62" xr:uid="{9D95D93F-1106-4683-AC31-5C7C82D8EFE7}">
      <formula1>"MINI DC I/O 6,'"</formula1>
    </dataValidation>
    <dataValidation type="list" errorStyle="warning" allowBlank="1" showInputMessage="1" showErrorMessage="1" sqref="D26 D45" xr:uid="{844DCB1B-1135-40F9-BFBB-7CB1D50566A1}">
      <formula1>"NO,1,2,3,4,5,6,7,8,9,10"</formula1>
    </dataValidation>
    <dataValidation type="list" errorStyle="warning" allowBlank="1" showInputMessage="1" showErrorMessage="1" sqref="D21 D40" xr:uid="{FDFF811A-538D-468C-8432-F3B1D5A53297}">
      <formula1>"NO,1,2,3,4,5,6,7,8"</formula1>
    </dataValidation>
    <dataValidation type="list" errorStyle="warning" allowBlank="1" showInputMessage="1" showErrorMessage="1" sqref="D32 D51" xr:uid="{EB97D327-9E2B-48FC-8AB4-ED6196ADC35B}">
      <formula1>"?,NO,1,2"</formula1>
    </dataValidation>
    <dataValidation type="list" errorStyle="warning" allowBlank="1" showInputMessage="1" showErrorMessage="1" sqref="F25 F44" xr:uid="{8DA91CE2-BC5B-4CD1-BA5E-419FC0102A9D}">
      <formula1>"'--,CAN,I/O"</formula1>
    </dataValidation>
    <dataValidation type="list" allowBlank="1" showInputMessage="1" showErrorMessage="1" sqref="F24 F43" xr:uid="{1A048B2E-9638-4CA9-92A7-551DC6BB515D}">
      <formula1>"?, CONNECT TO MODULE - YES, CONNECT TO MODULE - NO"</formula1>
    </dataValidation>
    <dataValidation type="list" allowBlank="1" showInputMessage="1" showErrorMessage="1" sqref="E31 E50" xr:uid="{3E376BDC-41A4-45C9-8451-A88127770176}">
      <formula1>"Alternate, Synchronize"</formula1>
    </dataValidation>
    <dataValidation type="list" errorStyle="warning" allowBlank="1" showInputMessage="1" showErrorMessage="1" sqref="D33 D52:D53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" xr:uid="{33932858-0D13-466C-B5A4-93080EA25382}">
      <formula1>"ROWS,BAYS"</formula1>
    </dataValidation>
    <dataValidation type="list" allowBlank="1" showInputMessage="1" showErrorMessage="1" sqref="F56" xr:uid="{AAB2C672-AAD5-43BC-8990-0EDD57F70283}">
      <formula1>"', Auxiliary, Default IP, Specify IP"</formula1>
    </dataValidation>
    <dataValidation type="list" allowBlank="1" showInputMessage="1" showErrorMessage="1" sqref="E57" xr:uid="{8CCF3F93-DF2E-431C-9DEC-040920C8D4DE}">
      <formula1>"', Serial,Ethernet"</formula1>
    </dataValidation>
    <dataValidation type="list" allowBlank="1" showInputMessage="1" showErrorMessage="1" sqref="E56" xr:uid="{5770FBE9-9127-4EF1-93A2-239ECA7075F3}">
      <formula1>"',1 Hour,2 Hour,3 Hour, 4 Hour,5 Hour"</formula1>
    </dataValidation>
    <dataValidation type="list" allowBlank="1" showInputMessage="1" sqref="C57" xr:uid="{B877167C-9080-4758-A047-EE42FFD40BB3}">
      <formula1>"',Control equipment,Entire display"</formula1>
    </dataValidation>
    <dataValidation type="list" errorStyle="warning" allowBlank="1" showInputMessage="1" showErrorMessage="1" sqref="C56" xr:uid="{A5C9464B-43EE-4A7A-82CC-459C918A3FC9}">
      <formula1>"',ALPHA FXM SERIES,TRIPPLITE,Generic UPS"</formula1>
    </dataValidation>
    <dataValidation type="list" allowBlank="1" showInputMessage="1" sqref="D56" xr:uid="{29BDF287-5668-44D5-96EC-EB84E7C381A6}">
      <formula1>"', 'By Brightness %, By Power"</formula1>
    </dataValidation>
    <dataValidation type="list" allowBlank="1" showInputMessage="1" sqref="D57" xr:uid="{8100747C-7EFD-479B-8E60-C6E3C5187CB2}">
      <formula1>"',Percent - 50%, Watts - 1800, Watts - 1100, Watts - 650"</formula1>
    </dataValidation>
    <dataValidation type="list" allowBlank="1" showInputMessage="1" showErrorMessage="1" sqref="B56:B57" xr:uid="{84518EE8-8F23-4A86-B94B-F836696BB4CA}">
      <formula1>"',UPS"</formula1>
    </dataValidation>
    <dataValidation type="list" errorStyle="warning" allowBlank="1" showInputMessage="1" showErrorMessage="1" sqref="D22:D23 D41:D42" xr:uid="{87CE7D83-06DD-4F83-A1B9-E3B46230779F}">
      <formula1>"YES, NO"</formula1>
    </dataValidation>
    <dataValidation type="list" allowBlank="1" showInputMessage="1" showErrorMessage="1" sqref="F22:F23 F41:F42" xr:uid="{6C81F1DB-F5FE-4FF2-9620-D8C822750D9B}">
      <formula1>"', Isolation Boards in Sign - Yes, Isolation Boards in Sign - No"</formula1>
    </dataValidation>
    <dataValidation type="list" errorStyle="warning" allowBlank="1" showInputMessage="1" sqref="C58:C59" xr:uid="{0830831F-A972-49C1-BC47-BC7D0DCEB309}">
      <formula1>"', Module Output - ?"</formula1>
    </dataValidation>
    <dataValidation type="list" allowBlank="1" showInputMessage="1" showErrorMessage="1" sqref="B58:B60" xr:uid="{D8AF5BE0-FAD9-4C54-AC75-CC4A9CA69286}">
      <formula1>"', ?, PS Redundancy Board"</formula1>
    </dataValidation>
    <dataValidation type="list" errorStyle="warning" allowBlank="1" showInputMessage="1" showErrorMessage="1" sqref="D25 D44" xr:uid="{5BC3A260-90C9-4FDE-A6F8-06D9B67817ED}">
      <formula1>"?,NO,1,2,3,4,5,6,7,8,9,10"</formula1>
    </dataValidation>
    <dataValidation type="list" allowBlank="1" showInputMessage="1" showErrorMessage="1" sqref="F21 F40" xr:uid="{3BFEE8B6-DDF2-47D5-A014-B563A93E58FD}">
      <formula1>"?, IN SIGN - YES, IN SIGN - NO"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C30103</OrderProject_x0020_ID>
    <DocNumber xmlns="2cc016c5-161d-4d6b-a532-6cf687f4a3ab">DD5059822</DocNumber>
    <Rev xmlns="2cc016c5-161d-4d6b-a532-6cf687f4a3ab" xsi:nil="true"/>
    <_dlc_DocId xmlns="b479dd50-8d7e-4b78-9fb1-00cf65781f6b">75D2Y5VYC55K-1220653723-56920</_dlc_DocId>
    <_dlc_DocIdUrl xmlns="b479dd50-8d7e-4b78-9fb1-00cf65781f6b">
      <Url>https://daktronics.sharepoint.com/sites/docs-engineering/_layouts/15/DocIdRedir.aspx?ID=75D2Y5VYC55K-1220653723-56920</Url>
      <Description>75D2Y5VYC55K-1220653723-56920</Description>
    </_dlc_DocIdUrl>
  </documentManagement>
</p:properties>
</file>

<file path=customXml/itemProps1.xml><?xml version="1.0" encoding="utf-8"?>
<ds:datastoreItem xmlns:ds="http://schemas.openxmlformats.org/officeDocument/2006/customXml" ds:itemID="{C127A6D3-3240-4203-9B28-8174F25229D5}"/>
</file>

<file path=customXml/itemProps2.xml><?xml version="1.0" encoding="utf-8"?>
<ds:datastoreItem xmlns:ds="http://schemas.openxmlformats.org/officeDocument/2006/customXml" ds:itemID="{81A6141C-FC90-4856-896A-518F7A3845BF}"/>
</file>

<file path=customXml/itemProps3.xml><?xml version="1.0" encoding="utf-8"?>
<ds:datastoreItem xmlns:ds="http://schemas.openxmlformats.org/officeDocument/2006/customXml" ds:itemID="{E7F7AA3D-2B69-43FA-A3D2-A50B144233F9}"/>
</file>

<file path=customXml/itemProps4.xml><?xml version="1.0" encoding="utf-8"?>
<ds:datastoreItem xmlns:ds="http://schemas.openxmlformats.org/officeDocument/2006/customXml" ds:itemID="{09EBFFDF-4511-4C10-A4A0-73553F70C8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C30103 Florida DOT, Site Config, VM-1020-24X144-20-RGB G4 @2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2022-05-24T15:45:22Z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9463a5ba-634c-4b9c-bdb2-7dfca75029fb</vt:lpwstr>
  </property>
</Properties>
</file>