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9" documentId="8_{354A5E2C-90BD-435E-BDA7-55A8020AD489}" xr6:coauthVersionLast="47" xr6:coauthVersionMax="47" xr10:uidLastSave="{B354E403-AAF9-4D20-9DB5-8288D3D4D29E}"/>
  <bookViews>
    <workbookView xWindow="12555" yWindow="0" windowWidth="16245" windowHeight="15600" xr2:uid="{00000000-000D-0000-FFFF-FFFF00000000}"/>
  </bookViews>
  <sheets>
    <sheet name="Sheet1" sheetId="1" r:id="rId1"/>
    <sheet name="Sheet1 Original" sheetId="2" state="hidden" r:id="rId2"/>
  </sheets>
  <definedNames>
    <definedName name="_xlnm._FilterDatabase" localSheetId="0" hidden="1">Sheet1!$B$17:$G$44</definedName>
    <definedName name="_xlnm._FilterDatabase" localSheetId="1" hidden="1">'Sheet1 Original'!$B$16:$G$43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D41" i="2"/>
  <c r="E40" i="2"/>
  <c r="D40" i="2"/>
  <c r="E39" i="2"/>
  <c r="D39" i="2"/>
  <c r="F36" i="2"/>
  <c r="E36" i="2"/>
  <c r="D36" i="2"/>
  <c r="E42" i="1"/>
  <c r="D42" i="1"/>
  <c r="E41" i="1"/>
  <c r="D41" i="1"/>
  <c r="E40" i="1"/>
  <c r="D40" i="1"/>
  <c r="F37" i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0" shapeId="0" xr:uid="{FAD82F2F-1C21-4CA3-BFAB-A6109CFC2FA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5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9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6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7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1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2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3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4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8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8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0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9AB53157-F08C-43CC-90A2-84BEA963478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17F38727-AB32-44FC-AAD9-D4437071F8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47706709-674E-4803-AEDF-A5516DACDA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812346E2-19B3-4DB8-9AB7-209BFF6941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AA178D1-6CF1-4A28-8DA7-D056695AEE6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FF9D82A0-9EF1-485B-B355-F984EE28B9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F0013851-4546-4ECC-9E05-75A79C7BB6F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5AAFAEFD-1CFA-493E-BB73-9E301650E8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5C2C0158-25C4-4173-9F0D-712242F93A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860A873E-678D-4E66-B8F9-A506C8767B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4FE3E19D-4466-444D-86B5-FBAB95EFC57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771F6DD-F957-48B5-99BF-5209048BD2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1687BFF8-F977-41F4-B3F6-A490FFA7A4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18FD2FEC-B28A-4DE2-BCDE-1EBEB0F356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B39637C-DEA6-498A-B1FC-AB69DBA9459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<sst xmlns="http://schemas.openxmlformats.org/spreadsheetml/2006/main" count="330" uniqueCount="142">
  <si>
    <t>DD5120721</t>
  </si>
  <si>
    <t>C31067 Texas DOT, Site Config, VM-1028-7X35-66-A G5 @2</t>
  </si>
  <si>
    <t>Rev 00</t>
  </si>
  <si>
    <t>SYSTEM CONFIGURATION
VM-1028-7X35-66-A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</si>
  <si>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</si>
  <si>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</si>
  <si>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</si>
  <si>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</si>
  <si>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</si>
  <si>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</si>
  <si>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</si>
  <si>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</si>
  <si>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</si>
  <si>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</si>
  <si>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</si>
  <si>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</si>
  <si>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</si>
  <si>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</si>
  <si>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</si>
  <si>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</si>
  <si>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</si>
  <si>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</si>
  <si>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</si>
  <si>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</si>
  <si>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</si>
  <si>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</si>
  <si>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</si>
  <si>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</si>
  <si>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</si>
  <si>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</si>
  <si>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</si>
  <si>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</si>
  <si>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</si>
  <si>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</si>
  <si>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</si>
  <si>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</si>
  <si>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</si>
  <si>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</si>
  <si>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</si>
  <si>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</si>
  <si>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</si>
  <si>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</si>
  <si>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</si>
  <si>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</si>
  <si>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</si>
  <si>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</si>
  <si>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</si>
  <si>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</si>
  <si>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</si>
  <si>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</si>
  <si>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</si>
  <si>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</si>
  <si>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</si>
  <si>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</si>
  <si>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</si>
  <si>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</si>
  <si>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</si>
  <si>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</si>
  <si>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</si>
  <si>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2 Hour</t>
  </si>
  <si>
    <t>Default IP</t>
  </si>
  <si>
    <t>Entire display</t>
  </si>
  <si>
    <t>Watts - 650</t>
  </si>
  <si>
    <t>Ethernet</t>
  </si>
  <si>
    <t/>
  </si>
  <si>
    <t>CUSTOM OPTIONS</t>
  </si>
  <si>
    <t>SYSTEM BACKUP FILES</t>
  </si>
  <si>
    <t>DD5120781</t>
  </si>
  <si>
    <t>DD5120677</t>
  </si>
  <si>
    <t>CONTROLLER CONFIGURATION PACKAGE</t>
  </si>
  <si>
    <t>N/A</t>
  </si>
  <si>
    <t>Reference Drawings</t>
  </si>
  <si>
    <t>VM-1028 Drawings:</t>
  </si>
  <si>
    <t>Shop Drawing, VM-1020-7x35-66</t>
  </si>
  <si>
    <t>DWG-4614398</t>
  </si>
  <si>
    <t>Final Assembly, VM-1020-**x**-**</t>
  </si>
  <si>
    <t>DWG-4634211</t>
  </si>
  <si>
    <t>Schematic, VM-1020, Fan Detail</t>
  </si>
  <si>
    <t>DWG-4636940</t>
  </si>
  <si>
    <t>Site Riser, VM, Power and Control in Traffic Cabinet, Multiple Signs, UPS</t>
  </si>
  <si>
    <t>DWG-4698128</t>
  </si>
  <si>
    <t>Schematic, VM-1020, DC, 66mm, A 25-35W, RB 25-35W</t>
  </si>
  <si>
    <t>DWG-5004793</t>
  </si>
  <si>
    <t>Schematic, Signal, VM-1020, 2 Surge</t>
  </si>
  <si>
    <t>DWG-5005024</t>
  </si>
  <si>
    <t>Traffic Cabinet Drawings:</t>
  </si>
  <si>
    <t>Schematic, Power Transfer Switch for Traffic Cabinet</t>
  </si>
  <si>
    <t>DWG-0108188</t>
  </si>
  <si>
    <t>Schematic, 334 Traffic Cabinet, Door Switch and Light, 2 Door</t>
  </si>
  <si>
    <t>DWG-3160822</t>
  </si>
  <si>
    <t>Schematic, UPS, Battery Interconnect, 1 String, 24 VDC</t>
  </si>
  <si>
    <t>DWG-4585048</t>
  </si>
  <si>
    <t>Signal Schematic, Traffic Cabinet, VFC, Door Open Detection, 2 Door</t>
  </si>
  <si>
    <t>DWG-4710962</t>
  </si>
  <si>
    <t>Schematic, Traffic Cabinet, 120 VAC, 1-2 PSG, 1 DUPS-15A</t>
  </si>
  <si>
    <t>DWG-5005319</t>
  </si>
  <si>
    <t>Shop Drawing, TC, 334, Aluminum, Ground Mount, DUPS, MTS</t>
  </si>
  <si>
    <t>DWG-5075116</t>
  </si>
  <si>
    <t>Schematic, Traffic Cabinet, DC Power, 4 Power Supplies</t>
  </si>
  <si>
    <t>DWG-5120935</t>
  </si>
  <si>
    <t>Final Assembly, TC, 334, Ground Mount, Aluminum, DUPS, 4 PS - 8 TB, VFC</t>
  </si>
  <si>
    <t>DWG-5125892</t>
  </si>
  <si>
    <t>Schematic, Traffic Cabinet, AC and DC Power, 5 PS-R, 1 PSRB</t>
  </si>
  <si>
    <t>DWG-5147797</t>
  </si>
  <si>
    <t>Final Assembly, TC, 334, Ground Mount, Aluminum, DUPS, 5 PS - 8 TB, VFC</t>
  </si>
  <si>
    <t>DWG-5150162</t>
  </si>
  <si>
    <t>Site Notes</t>
  </si>
  <si>
    <t>SYSTEM CONFIGURATION
VM-1028-7X35-66-A @2 (Configured for as 1 sign - VM-1028-14x35-66-A @1)</t>
  </si>
  <si>
    <t>DD5266111</t>
  </si>
  <si>
    <t>TRANSLATION TABLE - SETUP FOR 2 7X35 SIGNS</t>
  </si>
  <si>
    <t>DD5120781 - NO LONGER EXISTS AS THE ABOVE CONFIG</t>
  </si>
  <si>
    <t>CONFIGURE</t>
  </si>
  <si>
    <t>C31067 Texas DOT, Site Config, VM-1028-7X35-66-A G5 @2 (CFG AS 1 SIGN-14X35)</t>
  </si>
  <si>
    <t>ADDITIONAL DISPLAY CONFIGURATION</t>
  </si>
  <si>
    <t>DEFAULT FONT</t>
  </si>
  <si>
    <t>7X5_1_VM</t>
  </si>
  <si>
    <t xml:space="preserve">PUT IN SLOT 4 </t>
  </si>
  <si>
    <t>SIGNAL LOSS</t>
  </si>
  <si>
    <t>PIXEL FAILURE THRESHOLD</t>
  </si>
  <si>
    <t>ENABLE</t>
  </si>
  <si>
    <t xml:space="preserve">35 FOR WARNING, 500 CRITICAL </t>
  </si>
  <si>
    <t xml:space="preserve">REAL TIME DIAGNOSTICS </t>
  </si>
  <si>
    <t>SHARED CONFIGURATION</t>
  </si>
  <si>
    <t>DAYLIGHT SAVINGS TIME</t>
  </si>
  <si>
    <t>ACTIVE</t>
  </si>
  <si>
    <t>SET TIME FOR OPTION</t>
  </si>
  <si>
    <t>Advanced options</t>
  </si>
  <si>
    <t>Call tech support @ 1-800-833-3157 to obtain a copy of DD3560157</t>
  </si>
  <si>
    <t>shut off thermal dimming using Get Set Utility</t>
  </si>
  <si>
    <t>Use internal Knowledge base DD3560157 Kapsch Toll Rate VM-1020 advanced settings</t>
  </si>
  <si>
    <t>set Comm loss timeout using Get Set Utility</t>
  </si>
  <si>
    <t>Add the 7x5_1_VM font to slot 4 on the controller.</t>
  </si>
  <si>
    <t>Set Day and Night Brightness Levels.</t>
  </si>
  <si>
    <t>Set NTP servers on VIP.</t>
  </si>
  <si>
    <t>TRANSLATION TABLE - 2 VCB setup Standard</t>
  </si>
  <si>
    <t>1 - Set to if using 1 VCB to control both signs</t>
  </si>
  <si>
    <t>TRANSLATION TABLE - 1 VCB setup</t>
  </si>
  <si>
    <t>2 - Set to If using both VCBs in each sign</t>
  </si>
  <si>
    <t>SYSTEM BACKUP FILES - 2 VCB setup Standard</t>
  </si>
  <si>
    <t>SYSTEM BACKUP FILES - 1 VCB setup</t>
  </si>
  <si>
    <t>DD5286518</t>
  </si>
  <si>
    <t>DD5286547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</si>
</sst>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3" fillId="0" borderId="38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0" fillId="0" borderId="31" xfId="0" quotePrefix="1" applyBorder="1" applyAlignment="1">
      <alignment horizontal="left"/>
    </xf>
    <xf numFmtId="0" fontId="0" fillId="0" borderId="49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4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121" t="s">
        <v>112</v>
      </c>
      <c r="D1" s="121"/>
      <c r="E1" s="121"/>
      <c r="F1" s="121"/>
      <c r="G1" s="15" t="s">
        <v>2</v>
      </c>
    </row>
    <row r="2" spans="2:7" ht="31.5" customHeight="1" thickBot="1" x14ac:dyDescent="0.3">
      <c r="B2" s="122" t="s">
        <v>107</v>
      </c>
      <c r="C2" s="96"/>
      <c r="D2" s="96"/>
      <c r="E2" s="96"/>
      <c r="F2" s="97"/>
      <c r="G2" s="93" t="s">
        <v>4</v>
      </c>
    </row>
    <row r="3" spans="2:7" ht="15.75" thickBot="1" x14ac:dyDescent="0.3">
      <c r="B3" s="100" t="s">
        <v>5</v>
      </c>
      <c r="C3" s="87"/>
      <c r="D3" s="87" t="s">
        <v>6</v>
      </c>
      <c r="E3" s="87"/>
      <c r="F3" s="88"/>
      <c r="G3" s="94"/>
    </row>
    <row r="4" spans="2:7" x14ac:dyDescent="0.25">
      <c r="B4" s="85" t="s">
        <v>7</v>
      </c>
      <c r="C4" s="86"/>
      <c r="D4" s="86" t="s">
        <v>8</v>
      </c>
      <c r="E4" s="86"/>
      <c r="F4" s="89"/>
      <c r="G4" s="82">
        <v>1</v>
      </c>
    </row>
    <row r="5" spans="2:7" x14ac:dyDescent="0.25">
      <c r="B5" s="85" t="s">
        <v>10</v>
      </c>
      <c r="C5" s="86"/>
      <c r="D5" s="86" t="s">
        <v>11</v>
      </c>
      <c r="E5" s="86"/>
      <c r="F5" s="89"/>
      <c r="G5" s="83"/>
    </row>
    <row r="6" spans="2:7" x14ac:dyDescent="0.25">
      <c r="B6" s="92" t="s">
        <v>12</v>
      </c>
      <c r="C6" s="10" t="s">
        <v>13</v>
      </c>
      <c r="D6" s="86" t="s">
        <v>14</v>
      </c>
      <c r="E6" s="86"/>
      <c r="F6" s="89"/>
      <c r="G6" s="83"/>
    </row>
    <row r="7" spans="2:7" x14ac:dyDescent="0.25">
      <c r="B7" s="92"/>
      <c r="C7" s="10" t="s">
        <v>15</v>
      </c>
      <c r="D7" s="86" t="s">
        <v>16</v>
      </c>
      <c r="E7" s="86"/>
      <c r="F7" s="89"/>
      <c r="G7" s="83"/>
    </row>
    <row r="8" spans="2:7" x14ac:dyDescent="0.25">
      <c r="B8" s="92"/>
      <c r="C8" s="10" t="s">
        <v>17</v>
      </c>
      <c r="D8" s="86" t="s">
        <v>18</v>
      </c>
      <c r="E8" s="86"/>
      <c r="F8" s="89"/>
      <c r="G8" s="83"/>
    </row>
    <row r="9" spans="2:7" x14ac:dyDescent="0.25">
      <c r="B9" s="92"/>
      <c r="C9" s="10" t="s">
        <v>19</v>
      </c>
      <c r="D9" s="90">
        <v>66</v>
      </c>
      <c r="E9" s="90"/>
      <c r="F9" s="91"/>
      <c r="G9" s="83"/>
    </row>
    <row r="10" spans="2:7" x14ac:dyDescent="0.25">
      <c r="B10" s="85" t="s">
        <v>20</v>
      </c>
      <c r="C10" s="86"/>
      <c r="D10" s="90">
        <v>14</v>
      </c>
      <c r="E10" s="90"/>
      <c r="F10" s="91"/>
      <c r="G10" s="83"/>
    </row>
    <row r="11" spans="2:7" x14ac:dyDescent="0.25">
      <c r="B11" s="85" t="s">
        <v>21</v>
      </c>
      <c r="C11" s="86"/>
      <c r="D11" s="90">
        <v>35</v>
      </c>
      <c r="E11" s="90"/>
      <c r="F11" s="91"/>
      <c r="G11" s="83"/>
    </row>
    <row r="12" spans="2:7" x14ac:dyDescent="0.25">
      <c r="B12" s="85" t="s">
        <v>22</v>
      </c>
      <c r="C12" s="86"/>
      <c r="D12" s="86" t="s">
        <v>23</v>
      </c>
      <c r="E12" s="86"/>
      <c r="F12" s="89"/>
      <c r="G12" s="83"/>
    </row>
    <row r="13" spans="2:7" x14ac:dyDescent="0.25">
      <c r="B13" s="35" t="s">
        <v>24</v>
      </c>
      <c r="C13" s="10" t="s">
        <v>111</v>
      </c>
      <c r="D13" s="90" t="s">
        <v>135</v>
      </c>
      <c r="E13" s="90"/>
      <c r="F13" s="91"/>
      <c r="G13" s="83"/>
    </row>
    <row r="14" spans="2:7" x14ac:dyDescent="0.25">
      <c r="B14" s="35" t="s">
        <v>24</v>
      </c>
      <c r="C14" s="10" t="s">
        <v>111</v>
      </c>
      <c r="D14" s="90" t="s">
        <v>137</v>
      </c>
      <c r="E14" s="90"/>
      <c r="F14" s="91"/>
      <c r="G14" s="83"/>
    </row>
    <row r="15" spans="2:7" ht="15.75" thickBot="1" x14ac:dyDescent="0.3">
      <c r="B15" s="98" t="s">
        <v>25</v>
      </c>
      <c r="C15" s="99"/>
      <c r="D15" s="101" t="s">
        <v>26</v>
      </c>
      <c r="E15" s="101"/>
      <c r="F15" s="102"/>
      <c r="G15" s="84"/>
    </row>
    <row r="16" spans="2:7" ht="15.75" thickBot="1" x14ac:dyDescent="0.3"/>
    <row r="17" spans="2:7" ht="15.75" thickBot="1" x14ac:dyDescent="0.3">
      <c r="B17" s="95" t="s">
        <v>27</v>
      </c>
      <c r="C17" s="96"/>
      <c r="D17" s="96"/>
      <c r="E17" s="96"/>
      <c r="F17" s="97"/>
      <c r="G17" s="82">
        <v>1</v>
      </c>
    </row>
    <row r="18" spans="2:7" x14ac:dyDescent="0.25">
      <c r="B18" s="100" t="s">
        <v>5</v>
      </c>
      <c r="C18" s="87"/>
      <c r="D18" s="26" t="s">
        <v>6</v>
      </c>
      <c r="E18" s="26" t="s">
        <v>28</v>
      </c>
      <c r="F18" s="27" t="s">
        <v>29</v>
      </c>
      <c r="G18" s="83"/>
    </row>
    <row r="19" spans="2:7" x14ac:dyDescent="0.25">
      <c r="B19" s="85" t="s">
        <v>30</v>
      </c>
      <c r="C19" s="86"/>
      <c r="D19" s="10" t="s">
        <v>31</v>
      </c>
      <c r="E19" s="10" t="s">
        <v>32</v>
      </c>
      <c r="F19" s="12" t="s">
        <v>33</v>
      </c>
      <c r="G19" s="83"/>
    </row>
    <row r="20" spans="2:7" x14ac:dyDescent="0.25">
      <c r="B20" s="85" t="s">
        <v>34</v>
      </c>
      <c r="C20" s="86"/>
      <c r="D20" s="10" t="s">
        <v>12</v>
      </c>
      <c r="E20" s="10" t="s">
        <v>32</v>
      </c>
      <c r="F20" s="12" t="s">
        <v>33</v>
      </c>
      <c r="G20" s="83"/>
    </row>
    <row r="21" spans="2:7" x14ac:dyDescent="0.25">
      <c r="B21" s="85" t="s">
        <v>35</v>
      </c>
      <c r="C21" s="86"/>
      <c r="D21" s="10" t="s">
        <v>36</v>
      </c>
      <c r="E21" s="11" t="s">
        <v>37</v>
      </c>
      <c r="F21" s="13" t="s">
        <v>37</v>
      </c>
      <c r="G21" s="83"/>
    </row>
    <row r="22" spans="2:7" x14ac:dyDescent="0.25">
      <c r="B22" s="85" t="s">
        <v>38</v>
      </c>
      <c r="C22" s="86"/>
      <c r="D22" s="24" t="s">
        <v>36</v>
      </c>
      <c r="E22" s="24" t="s">
        <v>37</v>
      </c>
      <c r="F22" s="13"/>
      <c r="G22" s="83"/>
    </row>
    <row r="23" spans="2:7" x14ac:dyDescent="0.25">
      <c r="B23" s="85" t="s">
        <v>39</v>
      </c>
      <c r="C23" s="86"/>
      <c r="D23" s="24" t="s">
        <v>36</v>
      </c>
      <c r="E23" s="24"/>
      <c r="F23" s="12"/>
      <c r="G23" s="83"/>
    </row>
    <row r="24" spans="2:7" x14ac:dyDescent="0.25">
      <c r="B24" s="85" t="s">
        <v>40</v>
      </c>
      <c r="C24" s="86"/>
      <c r="D24" s="24" t="s">
        <v>36</v>
      </c>
      <c r="E24" s="24"/>
      <c r="F24" s="12"/>
      <c r="G24" s="83"/>
    </row>
    <row r="25" spans="2:7" x14ac:dyDescent="0.25">
      <c r="B25" s="85" t="s">
        <v>41</v>
      </c>
      <c r="C25" s="86"/>
      <c r="D25" s="24">
        <v>1</v>
      </c>
      <c r="E25" s="24" t="s">
        <v>37</v>
      </c>
      <c r="F25" s="13" t="s">
        <v>42</v>
      </c>
      <c r="G25" s="83"/>
    </row>
    <row r="26" spans="2:7" x14ac:dyDescent="0.25">
      <c r="B26" s="85" t="s">
        <v>43</v>
      </c>
      <c r="C26" s="86"/>
      <c r="D26" s="24" t="s">
        <v>36</v>
      </c>
      <c r="E26" s="24" t="s">
        <v>37</v>
      </c>
      <c r="F26" s="13"/>
      <c r="G26" s="83"/>
    </row>
    <row r="27" spans="2:7" x14ac:dyDescent="0.25">
      <c r="B27" s="85" t="s">
        <v>44</v>
      </c>
      <c r="C27" s="86"/>
      <c r="D27" s="24" t="s">
        <v>36</v>
      </c>
      <c r="E27" s="24" t="s">
        <v>37</v>
      </c>
      <c r="F27" s="13" t="s">
        <v>37</v>
      </c>
      <c r="G27" s="83"/>
    </row>
    <row r="28" spans="2:7" x14ac:dyDescent="0.25">
      <c r="B28" s="85" t="s">
        <v>45</v>
      </c>
      <c r="C28" s="86"/>
      <c r="D28" s="25" t="s">
        <v>36</v>
      </c>
      <c r="E28" s="24" t="s">
        <v>37</v>
      </c>
      <c r="F28" s="13" t="s">
        <v>37</v>
      </c>
      <c r="G28" s="83"/>
    </row>
    <row r="29" spans="2:7" x14ac:dyDescent="0.25">
      <c r="B29" s="85" t="s">
        <v>46</v>
      </c>
      <c r="C29" s="86"/>
      <c r="D29" s="25" t="s">
        <v>36</v>
      </c>
      <c r="E29" s="24" t="s">
        <v>37</v>
      </c>
      <c r="F29" s="13" t="s">
        <v>37</v>
      </c>
      <c r="G29" s="83"/>
    </row>
    <row r="30" spans="2:7" x14ac:dyDescent="0.25">
      <c r="B30" s="85" t="s">
        <v>47</v>
      </c>
      <c r="C30" s="86"/>
      <c r="D30" s="25" t="s">
        <v>36</v>
      </c>
      <c r="E30" s="24" t="s">
        <v>37</v>
      </c>
      <c r="F30" s="13" t="s">
        <v>37</v>
      </c>
      <c r="G30" s="83"/>
    </row>
    <row r="31" spans="2:7" x14ac:dyDescent="0.25">
      <c r="B31" s="85" t="s">
        <v>48</v>
      </c>
      <c r="C31" s="86"/>
      <c r="D31" s="25" t="s">
        <v>49</v>
      </c>
      <c r="E31" s="24" t="s">
        <v>37</v>
      </c>
      <c r="F31" s="13" t="s">
        <v>37</v>
      </c>
      <c r="G31" s="83"/>
    </row>
    <row r="32" spans="2:7" x14ac:dyDescent="0.25">
      <c r="B32" s="85" t="s">
        <v>50</v>
      </c>
      <c r="C32" s="86"/>
      <c r="D32" s="24" t="s">
        <v>36</v>
      </c>
      <c r="E32" s="24" t="s">
        <v>37</v>
      </c>
      <c r="F32" s="13" t="s">
        <v>37</v>
      </c>
      <c r="G32" s="83"/>
    </row>
    <row r="33" spans="2:7" x14ac:dyDescent="0.25">
      <c r="B33" s="85" t="s">
        <v>51</v>
      </c>
      <c r="C33" s="86"/>
      <c r="D33" s="24">
        <v>1</v>
      </c>
      <c r="E33" s="24" t="s">
        <v>37</v>
      </c>
      <c r="F33" s="13" t="s">
        <v>37</v>
      </c>
      <c r="G33" s="83"/>
    </row>
    <row r="34" spans="2:7" ht="15.75" thickBot="1" x14ac:dyDescent="0.3">
      <c r="B34" s="98" t="s">
        <v>52</v>
      </c>
      <c r="C34" s="99"/>
      <c r="D34" s="28" t="s">
        <v>53</v>
      </c>
      <c r="E34" s="28"/>
      <c r="F34" s="14"/>
      <c r="G34" s="84"/>
    </row>
    <row r="35" spans="2:7" ht="15.75" thickBot="1" x14ac:dyDescent="0.3">
      <c r="B35" s="20"/>
      <c r="C35" s="20"/>
      <c r="D35" s="21"/>
      <c r="E35" s="21"/>
      <c r="F35" s="22"/>
      <c r="G35" s="23"/>
    </row>
    <row r="36" spans="2:7" x14ac:dyDescent="0.25">
      <c r="B36" s="107" t="s">
        <v>54</v>
      </c>
      <c r="C36" s="108"/>
      <c r="D36" s="108"/>
      <c r="E36" s="108"/>
      <c r="F36" s="109"/>
      <c r="G36" s="116">
        <v>1</v>
      </c>
    </row>
    <row r="37" spans="2:7" x14ac:dyDescent="0.25">
      <c r="B37" s="119" t="s">
        <v>55</v>
      </c>
      <c r="C37" s="120"/>
      <c r="D37" s="24">
        <f>IF(B37="DOOR SWITCH 2 (TC)",1,"N/A")</f>
        <v>1</v>
      </c>
      <c r="E37" s="24">
        <f>IF(B37="DOOR SWITCH 2 (TC)",1,"N/A")</f>
        <v>1</v>
      </c>
      <c r="F37" s="11" t="str">
        <f>IF(B37="DOOR SWITCH 2 (TC)","VIP 1","N/A")</f>
        <v>VIP 1</v>
      </c>
      <c r="G37" s="117"/>
    </row>
    <row r="38" spans="2:7" x14ac:dyDescent="0.25">
      <c r="B38" s="110" t="s">
        <v>56</v>
      </c>
      <c r="C38" s="16" t="s">
        <v>57</v>
      </c>
      <c r="D38" s="17" t="s">
        <v>58</v>
      </c>
      <c r="E38" s="17" t="s">
        <v>59</v>
      </c>
      <c r="F38" s="18" t="s">
        <v>60</v>
      </c>
      <c r="G38" s="117"/>
    </row>
    <row r="39" spans="2:7" x14ac:dyDescent="0.25">
      <c r="B39" s="110"/>
      <c r="C39" s="17" t="s">
        <v>61</v>
      </c>
      <c r="D39" s="19" t="s">
        <v>62</v>
      </c>
      <c r="E39" s="17" t="s">
        <v>63</v>
      </c>
      <c r="F39" s="18"/>
      <c r="G39" s="117"/>
    </row>
    <row r="40" spans="2:7" hidden="1" x14ac:dyDescent="0.25">
      <c r="B40" s="29"/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-1"," ")</f>
        <v xml:space="preserve"> </v>
      </c>
      <c r="F40" s="11"/>
      <c r="G40" s="117"/>
    </row>
    <row r="41" spans="2:7" hidden="1" x14ac:dyDescent="0.25">
      <c r="B41" s="29" t="s">
        <v>64</v>
      </c>
      <c r="C41" s="11" t="s">
        <v>64</v>
      </c>
      <c r="D41" s="11" t="str">
        <f>IF(B41="PS Redundancy Board","I/O Board Outputs - NO"," ")</f>
        <v xml:space="preserve"> </v>
      </c>
      <c r="E41" s="11" t="str">
        <f>IF(B41="PS Redundancy Board","Sensor Address -2"," ")</f>
        <v xml:space="preserve"> </v>
      </c>
      <c r="F41" s="11"/>
      <c r="G41" s="117"/>
    </row>
    <row r="42" spans="2:7" hidden="1" x14ac:dyDescent="0.25">
      <c r="B42" s="29" t="s">
        <v>64</v>
      </c>
      <c r="C42" s="11"/>
      <c r="D42" s="11" t="str">
        <f>IF(B42="PS Redundancy Board","I/O Board Outputs - NO"," ")</f>
        <v xml:space="preserve"> </v>
      </c>
      <c r="E42" s="11" t="str">
        <f>IF(B42="PS Redundancy Board","Sensor Address -3"," ")</f>
        <v xml:space="preserve"> </v>
      </c>
      <c r="F42" s="11"/>
      <c r="G42" s="117"/>
    </row>
    <row r="43" spans="2:7" hidden="1" x14ac:dyDescent="0.25">
      <c r="B43" s="114" t="s">
        <v>64</v>
      </c>
      <c r="C43" s="115"/>
      <c r="D43" s="24" t="s">
        <v>37</v>
      </c>
      <c r="E43" s="24" t="s">
        <v>37</v>
      </c>
      <c r="F43" s="11"/>
      <c r="G43" s="117"/>
    </row>
    <row r="44" spans="2:7" ht="15.75" thickBot="1" x14ac:dyDescent="0.3">
      <c r="B44" s="103" t="s">
        <v>64</v>
      </c>
      <c r="C44" s="104"/>
      <c r="D44" s="9"/>
      <c r="E44" s="9"/>
      <c r="F44" s="30"/>
      <c r="G44" s="118"/>
    </row>
    <row r="45" spans="2:7" ht="15.75" thickBot="1" x14ac:dyDescent="0.3">
      <c r="C45" s="31"/>
      <c r="D45" s="31"/>
      <c r="E45" s="32"/>
      <c r="F45" s="33"/>
      <c r="G45" s="15"/>
    </row>
    <row r="46" spans="2:7" ht="15.75" thickBot="1" x14ac:dyDescent="0.3">
      <c r="B46" s="95" t="s">
        <v>65</v>
      </c>
      <c r="C46" s="96"/>
      <c r="D46" s="96"/>
      <c r="E46" s="96"/>
      <c r="F46" s="111"/>
      <c r="G46" s="49">
        <v>1</v>
      </c>
    </row>
    <row r="47" spans="2:7" x14ac:dyDescent="0.25">
      <c r="B47" s="105" t="s">
        <v>139</v>
      </c>
      <c r="C47" s="106"/>
      <c r="D47" s="106"/>
      <c r="E47" s="106" t="s">
        <v>140</v>
      </c>
      <c r="F47" s="123"/>
      <c r="G47" s="50"/>
    </row>
    <row r="48" spans="2:7" x14ac:dyDescent="0.25">
      <c r="B48" s="124" t="s">
        <v>138</v>
      </c>
      <c r="C48" s="125"/>
      <c r="D48" s="125"/>
      <c r="E48" s="125" t="s">
        <v>67</v>
      </c>
      <c r="F48" s="126"/>
      <c r="G48" s="50"/>
    </row>
    <row r="49" spans="2:7" x14ac:dyDescent="0.25">
      <c r="B49" s="85" t="s">
        <v>136</v>
      </c>
      <c r="C49" s="86"/>
      <c r="D49" s="86"/>
      <c r="E49" s="90" t="s">
        <v>141</v>
      </c>
      <c r="F49" s="112"/>
      <c r="G49" s="50"/>
    </row>
    <row r="50" spans="2:7" x14ac:dyDescent="0.25">
      <c r="B50" s="85" t="s">
        <v>134</v>
      </c>
      <c r="C50" s="86"/>
      <c r="D50" s="86"/>
      <c r="E50" s="90" t="s">
        <v>108</v>
      </c>
      <c r="F50" s="112"/>
      <c r="G50" s="50"/>
    </row>
    <row r="51" spans="2:7" ht="15.75" thickBot="1" x14ac:dyDescent="0.3">
      <c r="B51" s="98" t="s">
        <v>69</v>
      </c>
      <c r="C51" s="99"/>
      <c r="D51" s="99"/>
      <c r="E51" s="101" t="s">
        <v>70</v>
      </c>
      <c r="F51" s="113"/>
      <c r="G51" s="50"/>
    </row>
    <row r="52" spans="2:7" x14ac:dyDescent="0.25">
      <c r="B52" s="69" t="s">
        <v>113</v>
      </c>
      <c r="C52" s="53"/>
      <c r="D52" s="25"/>
      <c r="E52" s="24"/>
      <c r="F52" s="40"/>
      <c r="G52" s="50"/>
    </row>
    <row r="53" spans="2:7" x14ac:dyDescent="0.25">
      <c r="B53" s="52" t="s">
        <v>114</v>
      </c>
      <c r="C53" s="53"/>
      <c r="D53" s="25" t="s">
        <v>115</v>
      </c>
      <c r="E53" s="25"/>
      <c r="F53" s="38" t="s">
        <v>116</v>
      </c>
      <c r="G53" s="50"/>
    </row>
    <row r="54" spans="2:7" x14ac:dyDescent="0.25">
      <c r="B54" s="52" t="s">
        <v>117</v>
      </c>
      <c r="C54" s="53"/>
      <c r="D54" s="25">
        <v>300</v>
      </c>
      <c r="E54" s="24"/>
      <c r="F54" s="40"/>
      <c r="G54" s="50"/>
    </row>
    <row r="55" spans="2:7" x14ac:dyDescent="0.25">
      <c r="B55" s="52" t="s">
        <v>118</v>
      </c>
      <c r="C55" s="53"/>
      <c r="D55" s="25" t="s">
        <v>119</v>
      </c>
      <c r="E55" s="24"/>
      <c r="F55" s="40" t="s">
        <v>120</v>
      </c>
      <c r="G55" s="50"/>
    </row>
    <row r="56" spans="2:7" ht="14.25" customHeight="1" x14ac:dyDescent="0.25">
      <c r="B56" s="52" t="s">
        <v>121</v>
      </c>
      <c r="C56" s="53"/>
      <c r="D56" s="25" t="s">
        <v>119</v>
      </c>
      <c r="E56" s="24"/>
      <c r="F56" s="40"/>
      <c r="G56" s="50"/>
    </row>
    <row r="57" spans="2:7" ht="14.25" customHeight="1" x14ac:dyDescent="0.25">
      <c r="B57" s="37"/>
      <c r="C57" s="36"/>
      <c r="D57" s="25"/>
      <c r="E57" s="24"/>
      <c r="F57" s="40"/>
      <c r="G57" s="50"/>
    </row>
    <row r="58" spans="2:7" ht="14.25" customHeight="1" x14ac:dyDescent="0.25">
      <c r="B58" s="69" t="s">
        <v>122</v>
      </c>
      <c r="C58" s="53"/>
      <c r="D58" s="25"/>
      <c r="E58" s="24"/>
      <c r="F58" s="40"/>
      <c r="G58" s="50"/>
    </row>
    <row r="59" spans="2:7" ht="14.25" customHeight="1" x14ac:dyDescent="0.25">
      <c r="B59" s="52" t="s">
        <v>123</v>
      </c>
      <c r="C59" s="53"/>
      <c r="D59" s="25" t="s">
        <v>124</v>
      </c>
      <c r="E59" s="24"/>
      <c r="F59" s="40" t="s">
        <v>125</v>
      </c>
      <c r="G59" s="50"/>
    </row>
    <row r="60" spans="2:7" ht="14.25" customHeight="1" x14ac:dyDescent="0.25">
      <c r="B60" s="37"/>
      <c r="C60" s="36"/>
      <c r="D60" s="38"/>
      <c r="E60" s="39"/>
      <c r="F60" s="39"/>
      <c r="G60" s="50"/>
    </row>
    <row r="61" spans="2:7" ht="14.25" customHeight="1" x14ac:dyDescent="0.25">
      <c r="B61" s="70" t="s">
        <v>126</v>
      </c>
      <c r="C61" s="71"/>
      <c r="D61" s="76" t="s">
        <v>127</v>
      </c>
      <c r="E61" s="77"/>
      <c r="F61" s="77"/>
      <c r="G61" s="50"/>
    </row>
    <row r="62" spans="2:7" ht="14.25" customHeight="1" x14ac:dyDescent="0.25">
      <c r="B62" s="72"/>
      <c r="C62" s="73"/>
      <c r="D62" s="78"/>
      <c r="E62" s="79"/>
      <c r="F62" s="79"/>
      <c r="G62" s="50"/>
    </row>
    <row r="63" spans="2:7" ht="14.25" customHeight="1" x14ac:dyDescent="0.25">
      <c r="B63" s="74"/>
      <c r="C63" s="75"/>
      <c r="D63" s="80"/>
      <c r="E63" s="81"/>
      <c r="F63" s="81"/>
      <c r="G63" s="50"/>
    </row>
    <row r="64" spans="2:7" ht="14.25" customHeight="1" x14ac:dyDescent="0.25">
      <c r="B64" s="52" t="s">
        <v>128</v>
      </c>
      <c r="C64" s="53"/>
      <c r="D64" s="54" t="s">
        <v>129</v>
      </c>
      <c r="E64" s="55"/>
      <c r="F64" s="55"/>
      <c r="G64" s="50"/>
    </row>
    <row r="65" spans="2:7" x14ac:dyDescent="0.25">
      <c r="B65" s="52" t="s">
        <v>130</v>
      </c>
      <c r="C65" s="53"/>
      <c r="D65" s="54" t="s">
        <v>129</v>
      </c>
      <c r="E65" s="55"/>
      <c r="F65" s="55"/>
      <c r="G65" s="50"/>
    </row>
    <row r="66" spans="2:7" ht="14.25" customHeight="1" x14ac:dyDescent="0.25">
      <c r="B66" s="56" t="s">
        <v>131</v>
      </c>
      <c r="C66" s="57"/>
      <c r="D66" s="62" t="s">
        <v>129</v>
      </c>
      <c r="E66" s="63"/>
      <c r="F66" s="63"/>
      <c r="G66" s="50"/>
    </row>
    <row r="67" spans="2:7" ht="14.25" customHeight="1" x14ac:dyDescent="0.25">
      <c r="B67" s="58"/>
      <c r="C67" s="59"/>
      <c r="D67" s="64"/>
      <c r="E67" s="65"/>
      <c r="F67" s="65"/>
      <c r="G67" s="50"/>
    </row>
    <row r="68" spans="2:7" ht="14.25" customHeight="1" x14ac:dyDescent="0.25">
      <c r="B68" s="60"/>
      <c r="C68" s="61"/>
      <c r="D68" s="66"/>
      <c r="E68" s="67"/>
      <c r="F68" s="67"/>
      <c r="G68" s="50"/>
    </row>
    <row r="69" spans="2:7" ht="14.25" customHeight="1" x14ac:dyDescent="0.25">
      <c r="B69" s="56" t="s">
        <v>132</v>
      </c>
      <c r="C69" s="57"/>
      <c r="D69" s="62" t="s">
        <v>129</v>
      </c>
      <c r="E69" s="63"/>
      <c r="F69" s="63"/>
      <c r="G69" s="50"/>
    </row>
    <row r="70" spans="2:7" ht="14.25" customHeight="1" x14ac:dyDescent="0.25">
      <c r="B70" s="58"/>
      <c r="C70" s="59"/>
      <c r="D70" s="64"/>
      <c r="E70" s="65"/>
      <c r="F70" s="65"/>
      <c r="G70" s="50"/>
    </row>
    <row r="71" spans="2:7" ht="14.25" customHeight="1" thickBot="1" x14ac:dyDescent="0.3">
      <c r="B71" s="58"/>
      <c r="C71" s="59"/>
      <c r="D71" s="68"/>
      <c r="E71" s="48"/>
      <c r="F71" s="48"/>
      <c r="G71" s="50"/>
    </row>
    <row r="72" spans="2:7" ht="14.25" customHeight="1" x14ac:dyDescent="0.25">
      <c r="B72" s="41" t="s">
        <v>133</v>
      </c>
      <c r="C72" s="42"/>
      <c r="D72" s="45" t="s">
        <v>129</v>
      </c>
      <c r="E72" s="46"/>
      <c r="F72" s="46"/>
      <c r="G72" s="50"/>
    </row>
    <row r="73" spans="2:7" ht="14.25" customHeight="1" thickBot="1" x14ac:dyDescent="0.3">
      <c r="B73" s="43"/>
      <c r="C73" s="44"/>
      <c r="D73" s="47"/>
      <c r="E73" s="48"/>
      <c r="F73" s="48"/>
      <c r="G73" s="51"/>
    </row>
    <row r="74" spans="2:7" x14ac:dyDescent="0.25">
      <c r="C74" s="31"/>
      <c r="D74" s="31"/>
      <c r="E74" s="32"/>
      <c r="F74" s="33"/>
      <c r="G74" s="15"/>
    </row>
    <row r="75" spans="2:7" ht="15.75" thickBot="1" x14ac:dyDescent="0.3"/>
    <row r="76" spans="2:7" x14ac:dyDescent="0.25">
      <c r="B76" s="7" t="s">
        <v>71</v>
      </c>
      <c r="C76" s="8"/>
      <c r="D76" s="8"/>
      <c r="E76" s="8"/>
      <c r="F76" s="8"/>
      <c r="G76" s="1"/>
    </row>
    <row r="77" spans="2:7" x14ac:dyDescent="0.25">
      <c r="B77" s="3"/>
      <c r="G77" s="2"/>
    </row>
    <row r="78" spans="2:7" x14ac:dyDescent="0.25">
      <c r="B78" s="34" t="s">
        <v>72</v>
      </c>
      <c r="G78" s="2"/>
    </row>
    <row r="79" spans="2:7" x14ac:dyDescent="0.25">
      <c r="B79" s="3" t="s">
        <v>73</v>
      </c>
      <c r="E79" t="s">
        <v>74</v>
      </c>
      <c r="G79" s="2"/>
    </row>
    <row r="80" spans="2:7" x14ac:dyDescent="0.25">
      <c r="B80" s="3" t="s">
        <v>75</v>
      </c>
      <c r="E80" t="s">
        <v>76</v>
      </c>
      <c r="G80" s="2"/>
    </row>
    <row r="81" spans="2:7" x14ac:dyDescent="0.25">
      <c r="B81" s="3" t="s">
        <v>77</v>
      </c>
      <c r="E81" t="s">
        <v>78</v>
      </c>
      <c r="G81" s="2"/>
    </row>
    <row r="82" spans="2:7" x14ac:dyDescent="0.25">
      <c r="B82" s="3" t="s">
        <v>79</v>
      </c>
      <c r="E82" t="s">
        <v>80</v>
      </c>
      <c r="G82" s="2"/>
    </row>
    <row r="83" spans="2:7" x14ac:dyDescent="0.25">
      <c r="B83" s="3" t="s">
        <v>81</v>
      </c>
      <c r="E83" t="s">
        <v>82</v>
      </c>
      <c r="G83" s="2"/>
    </row>
    <row r="84" spans="2:7" x14ac:dyDescent="0.25">
      <c r="B84" s="3" t="s">
        <v>83</v>
      </c>
      <c r="E84" t="s">
        <v>84</v>
      </c>
      <c r="G84" s="2"/>
    </row>
    <row r="85" spans="2:7" x14ac:dyDescent="0.25">
      <c r="B85" s="3" t="s">
        <v>85</v>
      </c>
      <c r="G85" s="2"/>
    </row>
    <row r="86" spans="2:7" x14ac:dyDescent="0.25">
      <c r="B86" s="3"/>
      <c r="G86" s="2"/>
    </row>
    <row r="87" spans="2:7" x14ac:dyDescent="0.25">
      <c r="B87" s="34" t="s">
        <v>86</v>
      </c>
      <c r="E87" t="s">
        <v>87</v>
      </c>
      <c r="G87" s="2"/>
    </row>
    <row r="88" spans="2:7" x14ac:dyDescent="0.25">
      <c r="B88" s="3" t="s">
        <v>88</v>
      </c>
      <c r="E88" t="s">
        <v>89</v>
      </c>
      <c r="G88" s="2"/>
    </row>
    <row r="89" spans="2:7" x14ac:dyDescent="0.25">
      <c r="B89" s="3" t="s">
        <v>90</v>
      </c>
      <c r="E89" t="s">
        <v>91</v>
      </c>
      <c r="G89" s="2"/>
    </row>
    <row r="90" spans="2:7" x14ac:dyDescent="0.25">
      <c r="B90" s="3" t="s">
        <v>92</v>
      </c>
      <c r="E90" t="s">
        <v>93</v>
      </c>
      <c r="G90" s="2"/>
    </row>
    <row r="91" spans="2:7" x14ac:dyDescent="0.25">
      <c r="B91" s="3" t="s">
        <v>94</v>
      </c>
      <c r="E91" t="s">
        <v>95</v>
      </c>
      <c r="G91" s="2"/>
    </row>
    <row r="92" spans="2:7" x14ac:dyDescent="0.25">
      <c r="B92" s="3" t="s">
        <v>96</v>
      </c>
      <c r="E92" t="s">
        <v>97</v>
      </c>
      <c r="G92" s="2"/>
    </row>
    <row r="93" spans="2:7" x14ac:dyDescent="0.25">
      <c r="B93" s="3" t="s">
        <v>98</v>
      </c>
      <c r="E93" t="s">
        <v>99</v>
      </c>
      <c r="G93" s="2"/>
    </row>
    <row r="94" spans="2:7" x14ac:dyDescent="0.25">
      <c r="B94" s="3" t="s">
        <v>100</v>
      </c>
      <c r="E94" t="s">
        <v>101</v>
      </c>
      <c r="G94" s="2"/>
    </row>
    <row r="95" spans="2:7" x14ac:dyDescent="0.25">
      <c r="B95" s="3" t="s">
        <v>102</v>
      </c>
      <c r="E95" t="s">
        <v>103</v>
      </c>
      <c r="G95" s="2"/>
    </row>
    <row r="96" spans="2:7" x14ac:dyDescent="0.25">
      <c r="B96" s="3" t="s">
        <v>104</v>
      </c>
      <c r="E96" t="s">
        <v>105</v>
      </c>
      <c r="G96" s="2"/>
    </row>
    <row r="97" spans="2:7" x14ac:dyDescent="0.25">
      <c r="B97" s="3"/>
      <c r="G97" s="2"/>
    </row>
    <row r="98" spans="2:7" ht="15.75" thickBot="1" x14ac:dyDescent="0.3">
      <c r="B98" s="4"/>
      <c r="C98" s="5"/>
      <c r="D98" s="5"/>
      <c r="E98" s="5"/>
      <c r="F98" s="5"/>
      <c r="G98" s="6"/>
    </row>
    <row r="100" spans="2:7" x14ac:dyDescent="0.25">
      <c r="B100" t="s">
        <v>106</v>
      </c>
    </row>
  </sheetData>
  <mergeCells count="81">
    <mergeCell ref="B50:D50"/>
    <mergeCell ref="E50:F50"/>
    <mergeCell ref="B31:C31"/>
    <mergeCell ref="B29:C29"/>
    <mergeCell ref="B28:C28"/>
    <mergeCell ref="B2:F2"/>
    <mergeCell ref="B49:D49"/>
    <mergeCell ref="E49:F49"/>
    <mergeCell ref="D14:F14"/>
    <mergeCell ref="B47:D47"/>
    <mergeCell ref="E47:F47"/>
    <mergeCell ref="B48:D48"/>
    <mergeCell ref="E48:F48"/>
    <mergeCell ref="B43:C43"/>
    <mergeCell ref="G36:G44"/>
    <mergeCell ref="B37:C37"/>
    <mergeCell ref="C1:F1"/>
    <mergeCell ref="B27:C27"/>
    <mergeCell ref="B34:C34"/>
    <mergeCell ref="B3:C3"/>
    <mergeCell ref="B12:C12"/>
    <mergeCell ref="D11:F11"/>
    <mergeCell ref="D12:F12"/>
    <mergeCell ref="D13:F13"/>
    <mergeCell ref="D6:F6"/>
    <mergeCell ref="D7:F7"/>
    <mergeCell ref="B33:C33"/>
    <mergeCell ref="B32:C32"/>
    <mergeCell ref="G2:G3"/>
    <mergeCell ref="B17:F17"/>
    <mergeCell ref="G17:G34"/>
    <mergeCell ref="D4:F4"/>
    <mergeCell ref="B15:C15"/>
    <mergeCell ref="D5:F5"/>
    <mergeCell ref="B19:C19"/>
    <mergeCell ref="B20:C20"/>
    <mergeCell ref="B5:C5"/>
    <mergeCell ref="B30:C30"/>
    <mergeCell ref="B26:C26"/>
    <mergeCell ref="B25:C25"/>
    <mergeCell ref="B22:C22"/>
    <mergeCell ref="B21:C21"/>
    <mergeCell ref="B18:C18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B53:C53"/>
    <mergeCell ref="B54:C54"/>
    <mergeCell ref="B55:C55"/>
    <mergeCell ref="B56:C56"/>
    <mergeCell ref="G4:G15"/>
    <mergeCell ref="B24:C24"/>
    <mergeCell ref="D15:F15"/>
    <mergeCell ref="B44:C44"/>
    <mergeCell ref="B36:F36"/>
    <mergeCell ref="B38:B39"/>
    <mergeCell ref="B51:D51"/>
    <mergeCell ref="B46:F46"/>
    <mergeCell ref="E51:F51"/>
    <mergeCell ref="B72:C73"/>
    <mergeCell ref="D72:F73"/>
    <mergeCell ref="G46:G73"/>
    <mergeCell ref="B65:C65"/>
    <mergeCell ref="D65:F65"/>
    <mergeCell ref="B66:C68"/>
    <mergeCell ref="D66:F68"/>
    <mergeCell ref="B69:C71"/>
    <mergeCell ref="D69:F71"/>
    <mergeCell ref="B58:C58"/>
    <mergeCell ref="B59:C59"/>
    <mergeCell ref="B61:C63"/>
    <mergeCell ref="D61:F63"/>
    <mergeCell ref="B64:C64"/>
    <mergeCell ref="D64:F64"/>
    <mergeCell ref="B52:C52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errorStyle="warning" allowBlank="1" showInputMessage="1" showErrorMessage="1" sqref="B37:C37" xr:uid="{8B776643-279A-4908-8D4B-360380D9AFE1}">
      <formula1>"--,DOOR SWITCH 2 (TC),'"</formula1>
    </dataValidation>
    <dataValidation type="list" allowBlank="1" showInputMessage="1" showErrorMessage="1" sqref="D32" xr:uid="{17F86F90-4755-4BBC-B16C-9A47AD6697A6}">
      <formula1>"0,1,2, YES, NO"</formula1>
    </dataValidation>
    <dataValidation type="list" allowBlank="1" showInputMessage="1" showErrorMessage="1" sqref="D25" xr:uid="{9983D432-C5DA-4662-A269-D13F6A057F15}">
      <formula1>"0,1"</formula1>
    </dataValidation>
    <dataValidation type="list" allowBlank="1" showInputMessage="1" showErrorMessage="1" sqref="D31" xr:uid="{552D89CE-910D-4C2A-AC2D-C2850667E636}">
      <formula1>"YES,NO"</formula1>
    </dataValidation>
    <dataValidation type="list" errorStyle="warning" allowBlank="1" showInputMessage="1" showErrorMessage="1" sqref="D28:D30" xr:uid="{22D88420-7DB3-4399-BE35-3F3B649F22FF}">
      <formula1>"YES,NO"</formula1>
    </dataValidation>
    <dataValidation type="list" allowBlank="1" showInputMessage="1" showErrorMessage="1" sqref="C42" xr:uid="{725B005B-4F16-44CE-BAB1-657A6B0DCAD2}">
      <formula1>"MINI DC I/O 4,'"</formula1>
    </dataValidation>
    <dataValidation type="list" allowBlank="1" showInputMessage="1" showErrorMessage="1" sqref="B43:C43" xr:uid="{B03CC5E5-CDC0-4F22-9CC5-33F7850B3BB3}">
      <formula1>"MINI DC I/O 5,'"</formula1>
    </dataValidation>
    <dataValidation type="list" allowBlank="1" showInputMessage="1" showErrorMessage="1" sqref="B44:C44" xr:uid="{9D95D93F-1106-4683-AC31-5C7C82D8EFE7}">
      <formula1>"MINI DC I/O 6,'"</formula1>
    </dataValidation>
    <dataValidation type="list" errorStyle="warning" allowBlank="1" showInputMessage="1" showErrorMessage="1" sqref="D27" xr:uid="{844DCB1B-1135-40F9-BFBB-7CB1D50566A1}">
      <formula1>"NO,1,2,3,4,5,6,7,8,9,10"</formula1>
    </dataValidation>
    <dataValidation type="list" errorStyle="warning" allowBlank="1" showInputMessage="1" showErrorMessage="1" sqref="D22" xr:uid="{FDFF811A-538D-468C-8432-F3B1D5A53297}">
      <formula1>"NO,1,2,3,4,5,6,7,8"</formula1>
    </dataValidation>
    <dataValidation type="list" errorStyle="warning" allowBlank="1" showInputMessage="1" showErrorMessage="1" sqref="D33" xr:uid="{EB97D327-9E2B-48FC-8AB4-ED6196ADC35B}">
      <formula1>"?,NO,1,2"</formula1>
    </dataValidation>
    <dataValidation type="list" errorStyle="warning" allowBlank="1" showInputMessage="1" showErrorMessage="1" sqref="F26" xr:uid="{8DA91CE2-BC5B-4CD1-BA5E-419FC0102A9D}">
      <formula1>"'--,CAN,I/O"</formula1>
    </dataValidation>
    <dataValidation type="list" allowBlank="1" showInputMessage="1" showErrorMessage="1" sqref="F25" xr:uid="{1A048B2E-9638-4CA9-92A7-551DC6BB515D}">
      <formula1>"?, CONNECT TO MODULE - YES, CONNECT TO MODULE - NO"</formula1>
    </dataValidation>
    <dataValidation type="list" allowBlank="1" showInputMessage="1" showErrorMessage="1" sqref="E32" xr:uid="{3E376BDC-41A4-45C9-8451-A88127770176}">
      <formula1>"Alternate, Synchronize"</formula1>
    </dataValidation>
    <dataValidation type="list" errorStyle="warning" allowBlank="1" showInputMessage="1" showErrorMessage="1" sqref="D34:D35" xr:uid="{9C97C335-F31D-4769-8021-2FABFA6938F8}">
      <formula1>"?,Gen IV, PS Redundancy Board, Eltek Power on the Ground"</formula1>
    </dataValidation>
    <dataValidation type="list" errorStyle="warning" allowBlank="1" showInputMessage="1" showErrorMessage="1" sqref="D15:F15" xr:uid="{33932858-0D13-466C-B5A4-93080EA25382}">
      <formula1>"ROWS,BAYS"</formula1>
    </dataValidation>
    <dataValidation type="list" allowBlank="1" showInputMessage="1" showErrorMessage="1" sqref="F38" xr:uid="{AAB2C672-AAD5-43BC-8990-0EDD57F70283}">
      <formula1>"', Auxiliary, Default IP, Specify IP"</formula1>
    </dataValidation>
    <dataValidation type="list" allowBlank="1" showInputMessage="1" showErrorMessage="1" sqref="E39" xr:uid="{8CCF3F93-DF2E-431C-9DEC-040920C8D4DE}">
      <formula1>"', Serial,Ethernet"</formula1>
    </dataValidation>
    <dataValidation type="list" allowBlank="1" showInputMessage="1" showErrorMessage="1" sqref="E38" xr:uid="{5770FBE9-9127-4EF1-93A2-239ECA7075F3}">
      <formula1>"',1 Hour,2 Hour,3 Hour, 4 Hour,5 Hour"</formula1>
    </dataValidation>
    <dataValidation type="list" allowBlank="1" showInputMessage="1" sqref="C39" xr:uid="{B877167C-9080-4758-A047-EE42FFD40BB3}">
      <formula1>"',Control equipment,Entire display"</formula1>
    </dataValidation>
    <dataValidation type="list" errorStyle="warning" allowBlank="1" showInputMessage="1" showErrorMessage="1" sqref="C38" xr:uid="{A5C9464B-43EE-4A7A-82CC-459C918A3FC9}">
      <formula1>"',ALPHA FXM SERIES,TRIPPLITE,Generic UPS"</formula1>
    </dataValidation>
    <dataValidation type="list" allowBlank="1" showInputMessage="1" sqref="D38" xr:uid="{29BDF287-5668-44D5-96EC-EB84E7C381A6}">
      <formula1>"', 'By Brightness %, By Power"</formula1>
    </dataValidation>
    <dataValidation type="list" allowBlank="1" showInputMessage="1" sqref="D39" xr:uid="{8100747C-7EFD-479B-8E60-C6E3C5187CB2}">
      <formula1>"',Percent - 50%, Watts - 1800, Watts - 1100, Watts - 650"</formula1>
    </dataValidation>
    <dataValidation type="list" allowBlank="1" showInputMessage="1" showErrorMessage="1" sqref="B38:B39" xr:uid="{84518EE8-8F23-4A86-B94B-F836696BB4CA}">
      <formula1>"',UPS"</formula1>
    </dataValidation>
    <dataValidation type="list" errorStyle="warning" allowBlank="1" showInputMessage="1" showErrorMessage="1" sqref="D23:D24" xr:uid="{87CE7D83-06DD-4F83-A1B9-E3B46230779F}">
      <formula1>"YES, NO"</formula1>
    </dataValidation>
    <dataValidation type="list" allowBlank="1" showInputMessage="1" showErrorMessage="1" sqref="F23:F24" xr:uid="{6C81F1DB-F5FE-4FF2-9620-D8C822750D9B}">
      <formula1>"', Isolation Boards in Sign - Yes, Isolation Boards in Sign - No"</formula1>
    </dataValidation>
    <dataValidation type="list" errorStyle="warning" allowBlank="1" showInputMessage="1" sqref="C40:C41" xr:uid="{0830831F-A972-49C1-BC47-BC7D0DCEB309}">
      <formula1>"', Module Output - ?"</formula1>
    </dataValidation>
    <dataValidation type="list" allowBlank="1" showInputMessage="1" showErrorMessage="1" sqref="B40:B42" xr:uid="{D8AF5BE0-FAD9-4C54-AC75-CC4A9CA69286}">
      <formula1>"', ?, PS Redundancy Board"</formula1>
    </dataValidation>
    <dataValidation type="list" errorStyle="warning" allowBlank="1" showInputMessage="1" showErrorMessage="1" sqref="D26" xr:uid="{5BC3A260-90C9-4FDE-A6F8-06D9B67817ED}">
      <formula1>"?,NO,1,2,3,4,5,6,7,8,9,10"</formula1>
    </dataValidation>
    <dataValidation type="list" allowBlank="1" showInputMessage="1" showErrorMessage="1" sqref="F22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5C28D-FE3F-4E41-BED3-CA6444AAAB74}">
  <dimension ref="B1:G75"/>
  <sheetViews>
    <sheetView topLeftCell="A8" workbookViewId="0">
      <selection activeCell="E46" sqref="E46:F4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121" t="s">
        <v>1</v>
      </c>
      <c r="D1" s="121"/>
      <c r="E1" s="121"/>
      <c r="F1" s="121"/>
      <c r="G1" s="15" t="s">
        <v>2</v>
      </c>
    </row>
    <row r="2" spans="2:7" ht="31.5" customHeight="1" thickBot="1" x14ac:dyDescent="0.3">
      <c r="B2" s="122" t="s">
        <v>3</v>
      </c>
      <c r="C2" s="96"/>
      <c r="D2" s="96"/>
      <c r="E2" s="96"/>
      <c r="F2" s="97"/>
      <c r="G2" s="93" t="s">
        <v>4</v>
      </c>
    </row>
    <row r="3" spans="2:7" ht="15.75" thickBot="1" x14ac:dyDescent="0.3">
      <c r="B3" s="100" t="s">
        <v>5</v>
      </c>
      <c r="C3" s="87"/>
      <c r="D3" s="87" t="s">
        <v>6</v>
      </c>
      <c r="E3" s="87"/>
      <c r="F3" s="88"/>
      <c r="G3" s="94"/>
    </row>
    <row r="4" spans="2:7" x14ac:dyDescent="0.25">
      <c r="B4" s="85" t="s">
        <v>7</v>
      </c>
      <c r="C4" s="86"/>
      <c r="D4" s="86" t="s">
        <v>8</v>
      </c>
      <c r="E4" s="86"/>
      <c r="F4" s="89"/>
      <c r="G4" s="82" t="s">
        <v>9</v>
      </c>
    </row>
    <row r="5" spans="2:7" x14ac:dyDescent="0.25">
      <c r="B5" s="85" t="s">
        <v>10</v>
      </c>
      <c r="C5" s="86"/>
      <c r="D5" s="86" t="s">
        <v>11</v>
      </c>
      <c r="E5" s="86"/>
      <c r="F5" s="89"/>
      <c r="G5" s="83"/>
    </row>
    <row r="6" spans="2:7" x14ac:dyDescent="0.25">
      <c r="B6" s="92" t="s">
        <v>12</v>
      </c>
      <c r="C6" s="10" t="s">
        <v>13</v>
      </c>
      <c r="D6" s="86" t="s">
        <v>14</v>
      </c>
      <c r="E6" s="86"/>
      <c r="F6" s="89"/>
      <c r="G6" s="83"/>
    </row>
    <row r="7" spans="2:7" x14ac:dyDescent="0.25">
      <c r="B7" s="92"/>
      <c r="C7" s="10" t="s">
        <v>15</v>
      </c>
      <c r="D7" s="86" t="s">
        <v>16</v>
      </c>
      <c r="E7" s="86"/>
      <c r="F7" s="89"/>
      <c r="G7" s="83"/>
    </row>
    <row r="8" spans="2:7" x14ac:dyDescent="0.25">
      <c r="B8" s="92"/>
      <c r="C8" s="10" t="s">
        <v>17</v>
      </c>
      <c r="D8" s="86" t="s">
        <v>18</v>
      </c>
      <c r="E8" s="86"/>
      <c r="F8" s="89"/>
      <c r="G8" s="83"/>
    </row>
    <row r="9" spans="2:7" x14ac:dyDescent="0.25">
      <c r="B9" s="92"/>
      <c r="C9" s="10" t="s">
        <v>19</v>
      </c>
      <c r="D9" s="90">
        <v>66</v>
      </c>
      <c r="E9" s="90"/>
      <c r="F9" s="91"/>
      <c r="G9" s="83"/>
    </row>
    <row r="10" spans="2:7" x14ac:dyDescent="0.25">
      <c r="B10" s="85" t="s">
        <v>20</v>
      </c>
      <c r="C10" s="86"/>
      <c r="D10" s="90">
        <v>7</v>
      </c>
      <c r="E10" s="90"/>
      <c r="F10" s="91"/>
      <c r="G10" s="83"/>
    </row>
    <row r="11" spans="2:7" x14ac:dyDescent="0.25">
      <c r="B11" s="85" t="s">
        <v>21</v>
      </c>
      <c r="C11" s="86"/>
      <c r="D11" s="90">
        <v>35</v>
      </c>
      <c r="E11" s="90"/>
      <c r="F11" s="91"/>
      <c r="G11" s="83"/>
    </row>
    <row r="12" spans="2:7" x14ac:dyDescent="0.25">
      <c r="B12" s="85" t="s">
        <v>22</v>
      </c>
      <c r="C12" s="86"/>
      <c r="D12" s="86" t="s">
        <v>23</v>
      </c>
      <c r="E12" s="86"/>
      <c r="F12" s="89"/>
      <c r="G12" s="83"/>
    </row>
    <row r="13" spans="2:7" x14ac:dyDescent="0.25">
      <c r="B13" s="85" t="s">
        <v>24</v>
      </c>
      <c r="C13" s="86"/>
      <c r="D13" s="90">
        <v>1</v>
      </c>
      <c r="E13" s="90"/>
      <c r="F13" s="91"/>
      <c r="G13" s="83"/>
    </row>
    <row r="14" spans="2:7" ht="15.75" thickBot="1" x14ac:dyDescent="0.3">
      <c r="B14" s="98" t="s">
        <v>25</v>
      </c>
      <c r="C14" s="99"/>
      <c r="D14" s="101" t="s">
        <v>26</v>
      </c>
      <c r="E14" s="101"/>
      <c r="F14" s="102"/>
      <c r="G14" s="84"/>
    </row>
    <row r="15" spans="2:7" ht="15.75" thickBot="1" x14ac:dyDescent="0.3"/>
    <row r="16" spans="2:7" ht="15.75" thickBot="1" x14ac:dyDescent="0.3">
      <c r="B16" s="95" t="s">
        <v>27</v>
      </c>
      <c r="C16" s="96"/>
      <c r="D16" s="96"/>
      <c r="E16" s="96"/>
      <c r="F16" s="97"/>
      <c r="G16" s="82" t="s">
        <v>9</v>
      </c>
    </row>
    <row r="17" spans="2:7" x14ac:dyDescent="0.25">
      <c r="B17" s="100" t="s">
        <v>5</v>
      </c>
      <c r="C17" s="87"/>
      <c r="D17" s="26" t="s">
        <v>6</v>
      </c>
      <c r="E17" s="26" t="s">
        <v>28</v>
      </c>
      <c r="F17" s="27" t="s">
        <v>29</v>
      </c>
      <c r="G17" s="83"/>
    </row>
    <row r="18" spans="2:7" x14ac:dyDescent="0.25">
      <c r="B18" s="85" t="s">
        <v>30</v>
      </c>
      <c r="C18" s="86"/>
      <c r="D18" s="10" t="s">
        <v>31</v>
      </c>
      <c r="E18" s="10" t="s">
        <v>32</v>
      </c>
      <c r="F18" s="12" t="s">
        <v>33</v>
      </c>
      <c r="G18" s="83"/>
    </row>
    <row r="19" spans="2:7" x14ac:dyDescent="0.25">
      <c r="B19" s="85" t="s">
        <v>34</v>
      </c>
      <c r="C19" s="86"/>
      <c r="D19" s="10" t="s">
        <v>12</v>
      </c>
      <c r="E19" s="10" t="s">
        <v>32</v>
      </c>
      <c r="F19" s="12" t="s">
        <v>33</v>
      </c>
      <c r="G19" s="83"/>
    </row>
    <row r="20" spans="2:7" x14ac:dyDescent="0.25">
      <c r="B20" s="85" t="s">
        <v>35</v>
      </c>
      <c r="C20" s="86"/>
      <c r="D20" s="10" t="s">
        <v>36</v>
      </c>
      <c r="E20" s="11" t="s">
        <v>37</v>
      </c>
      <c r="F20" s="13" t="s">
        <v>37</v>
      </c>
      <c r="G20" s="83"/>
    </row>
    <row r="21" spans="2:7" x14ac:dyDescent="0.25">
      <c r="B21" s="85" t="s">
        <v>38</v>
      </c>
      <c r="C21" s="86"/>
      <c r="D21" s="24" t="s">
        <v>36</v>
      </c>
      <c r="E21" s="24" t="s">
        <v>37</v>
      </c>
      <c r="F21" s="13"/>
      <c r="G21" s="83"/>
    </row>
    <row r="22" spans="2:7" x14ac:dyDescent="0.25">
      <c r="B22" s="85" t="s">
        <v>39</v>
      </c>
      <c r="C22" s="86"/>
      <c r="D22" s="24" t="s">
        <v>36</v>
      </c>
      <c r="E22" s="24"/>
      <c r="F22" s="12"/>
      <c r="G22" s="83"/>
    </row>
    <row r="23" spans="2:7" x14ac:dyDescent="0.25">
      <c r="B23" s="85" t="s">
        <v>40</v>
      </c>
      <c r="C23" s="86"/>
      <c r="D23" s="24" t="s">
        <v>36</v>
      </c>
      <c r="E23" s="24"/>
      <c r="F23" s="12"/>
      <c r="G23" s="83"/>
    </row>
    <row r="24" spans="2:7" x14ac:dyDescent="0.25">
      <c r="B24" s="85" t="s">
        <v>41</v>
      </c>
      <c r="C24" s="86"/>
      <c r="D24" s="24">
        <v>1</v>
      </c>
      <c r="E24" s="24" t="s">
        <v>37</v>
      </c>
      <c r="F24" s="13" t="s">
        <v>42</v>
      </c>
      <c r="G24" s="83"/>
    </row>
    <row r="25" spans="2:7" x14ac:dyDescent="0.25">
      <c r="B25" s="85" t="s">
        <v>43</v>
      </c>
      <c r="C25" s="86"/>
      <c r="D25" s="24" t="s">
        <v>36</v>
      </c>
      <c r="E25" s="24" t="s">
        <v>37</v>
      </c>
      <c r="F25" s="13"/>
      <c r="G25" s="83"/>
    </row>
    <row r="26" spans="2:7" x14ac:dyDescent="0.25">
      <c r="B26" s="85" t="s">
        <v>44</v>
      </c>
      <c r="C26" s="86"/>
      <c r="D26" s="24" t="s">
        <v>36</v>
      </c>
      <c r="E26" s="24" t="s">
        <v>37</v>
      </c>
      <c r="F26" s="13" t="s">
        <v>37</v>
      </c>
      <c r="G26" s="83"/>
    </row>
    <row r="27" spans="2:7" x14ac:dyDescent="0.25">
      <c r="B27" s="85" t="s">
        <v>45</v>
      </c>
      <c r="C27" s="86"/>
      <c r="D27" s="25" t="s">
        <v>36</v>
      </c>
      <c r="E27" s="24" t="s">
        <v>37</v>
      </c>
      <c r="F27" s="13" t="s">
        <v>37</v>
      </c>
      <c r="G27" s="83"/>
    </row>
    <row r="28" spans="2:7" x14ac:dyDescent="0.25">
      <c r="B28" s="85" t="s">
        <v>46</v>
      </c>
      <c r="C28" s="86"/>
      <c r="D28" s="25" t="s">
        <v>36</v>
      </c>
      <c r="E28" s="24" t="s">
        <v>37</v>
      </c>
      <c r="F28" s="13" t="s">
        <v>37</v>
      </c>
      <c r="G28" s="83"/>
    </row>
    <row r="29" spans="2:7" x14ac:dyDescent="0.25">
      <c r="B29" s="85" t="s">
        <v>47</v>
      </c>
      <c r="C29" s="86"/>
      <c r="D29" s="25" t="s">
        <v>36</v>
      </c>
      <c r="E29" s="24" t="s">
        <v>37</v>
      </c>
      <c r="F29" s="13" t="s">
        <v>37</v>
      </c>
      <c r="G29" s="83"/>
    </row>
    <row r="30" spans="2:7" x14ac:dyDescent="0.25">
      <c r="B30" s="85" t="s">
        <v>48</v>
      </c>
      <c r="C30" s="86"/>
      <c r="D30" s="25" t="s">
        <v>49</v>
      </c>
      <c r="E30" s="24" t="s">
        <v>37</v>
      </c>
      <c r="F30" s="13" t="s">
        <v>37</v>
      </c>
      <c r="G30" s="83"/>
    </row>
    <row r="31" spans="2:7" x14ac:dyDescent="0.25">
      <c r="B31" s="85" t="s">
        <v>50</v>
      </c>
      <c r="C31" s="86"/>
      <c r="D31" s="24" t="s">
        <v>36</v>
      </c>
      <c r="E31" s="24" t="s">
        <v>37</v>
      </c>
      <c r="F31" s="13" t="s">
        <v>37</v>
      </c>
      <c r="G31" s="83"/>
    </row>
    <row r="32" spans="2:7" x14ac:dyDescent="0.25">
      <c r="B32" s="85" t="s">
        <v>51</v>
      </c>
      <c r="C32" s="86"/>
      <c r="D32" s="24">
        <v>1</v>
      </c>
      <c r="E32" s="24" t="s">
        <v>37</v>
      </c>
      <c r="F32" s="13" t="s">
        <v>37</v>
      </c>
      <c r="G32" s="83"/>
    </row>
    <row r="33" spans="2:7" ht="15.75" thickBot="1" x14ac:dyDescent="0.3">
      <c r="B33" s="98" t="s">
        <v>52</v>
      </c>
      <c r="C33" s="99"/>
      <c r="D33" s="28" t="s">
        <v>53</v>
      </c>
      <c r="E33" s="28"/>
      <c r="F33" s="14"/>
      <c r="G33" s="84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107" t="s">
        <v>54</v>
      </c>
      <c r="C35" s="108"/>
      <c r="D35" s="108"/>
      <c r="E35" s="108"/>
      <c r="F35" s="109"/>
      <c r="G35" s="116">
        <v>1</v>
      </c>
    </row>
    <row r="36" spans="2:7" x14ac:dyDescent="0.25">
      <c r="B36" s="119" t="s">
        <v>55</v>
      </c>
      <c r="C36" s="120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117"/>
    </row>
    <row r="37" spans="2:7" x14ac:dyDescent="0.25">
      <c r="B37" s="110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117"/>
    </row>
    <row r="38" spans="2:7" x14ac:dyDescent="0.25">
      <c r="B38" s="110"/>
      <c r="C38" s="17" t="s">
        <v>61</v>
      </c>
      <c r="D38" s="19" t="s">
        <v>62</v>
      </c>
      <c r="E38" s="17" t="s">
        <v>63</v>
      </c>
      <c r="F38" s="18"/>
      <c r="G38" s="117"/>
    </row>
    <row r="39" spans="2:7" hidden="1" x14ac:dyDescent="0.25">
      <c r="B39" s="29"/>
      <c r="C39" s="11" t="s">
        <v>64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117"/>
    </row>
    <row r="40" spans="2:7" hidden="1" x14ac:dyDescent="0.25">
      <c r="B40" s="29" t="s">
        <v>64</v>
      </c>
      <c r="C40" s="11" t="s">
        <v>64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117"/>
    </row>
    <row r="41" spans="2:7" hidden="1" x14ac:dyDescent="0.25">
      <c r="B41" s="29" t="s">
        <v>64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117"/>
    </row>
    <row r="42" spans="2:7" hidden="1" x14ac:dyDescent="0.25">
      <c r="B42" s="114" t="s">
        <v>64</v>
      </c>
      <c r="C42" s="115"/>
      <c r="D42" s="24" t="s">
        <v>37</v>
      </c>
      <c r="E42" s="24" t="s">
        <v>37</v>
      </c>
      <c r="F42" s="11"/>
      <c r="G42" s="117"/>
    </row>
    <row r="43" spans="2:7" ht="15.75" thickBot="1" x14ac:dyDescent="0.3">
      <c r="B43" s="103" t="s">
        <v>64</v>
      </c>
      <c r="C43" s="104"/>
      <c r="D43" s="9"/>
      <c r="E43" s="9"/>
      <c r="F43" s="30"/>
      <c r="G43" s="118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95" t="s">
        <v>65</v>
      </c>
      <c r="C45" s="96"/>
      <c r="D45" s="96"/>
      <c r="E45" s="96"/>
      <c r="F45" s="97"/>
      <c r="G45" s="49" t="s">
        <v>9</v>
      </c>
    </row>
    <row r="46" spans="2:7" x14ac:dyDescent="0.25">
      <c r="B46" s="105" t="s">
        <v>66</v>
      </c>
      <c r="C46" s="106"/>
      <c r="D46" s="106"/>
      <c r="E46" s="106" t="s">
        <v>110</v>
      </c>
      <c r="F46" s="123"/>
      <c r="G46" s="50"/>
    </row>
    <row r="47" spans="2:7" x14ac:dyDescent="0.25">
      <c r="B47" s="85" t="s">
        <v>109</v>
      </c>
      <c r="C47" s="86"/>
      <c r="D47" s="86"/>
      <c r="E47" s="90" t="s">
        <v>68</v>
      </c>
      <c r="F47" s="91"/>
      <c r="G47" s="50"/>
    </row>
    <row r="48" spans="2:7" ht="15.75" thickBot="1" x14ac:dyDescent="0.3">
      <c r="B48" s="98" t="s">
        <v>69</v>
      </c>
      <c r="C48" s="99"/>
      <c r="D48" s="99"/>
      <c r="E48" s="101" t="s">
        <v>70</v>
      </c>
      <c r="F48" s="102"/>
      <c r="G48" s="51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71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4" t="s">
        <v>72</v>
      </c>
      <c r="G53" s="2"/>
    </row>
    <row r="54" spans="2:7" x14ac:dyDescent="0.25">
      <c r="B54" s="3" t="s">
        <v>73</v>
      </c>
      <c r="E54" t="s">
        <v>74</v>
      </c>
      <c r="G54" s="2"/>
    </row>
    <row r="55" spans="2:7" x14ac:dyDescent="0.25">
      <c r="B55" s="3" t="s">
        <v>75</v>
      </c>
      <c r="E55" t="s">
        <v>76</v>
      </c>
      <c r="G55" s="2"/>
    </row>
    <row r="56" spans="2:7" x14ac:dyDescent="0.25">
      <c r="B56" s="3" t="s">
        <v>77</v>
      </c>
      <c r="E56" t="s">
        <v>78</v>
      </c>
      <c r="G56" s="2"/>
    </row>
    <row r="57" spans="2:7" x14ac:dyDescent="0.25">
      <c r="B57" s="3" t="s">
        <v>79</v>
      </c>
      <c r="E57" t="s">
        <v>80</v>
      </c>
      <c r="G57" s="2"/>
    </row>
    <row r="58" spans="2:7" x14ac:dyDescent="0.25">
      <c r="B58" s="3" t="s">
        <v>81</v>
      </c>
      <c r="E58" t="s">
        <v>82</v>
      </c>
      <c r="G58" s="2"/>
    </row>
    <row r="59" spans="2:7" x14ac:dyDescent="0.25">
      <c r="B59" s="3" t="s">
        <v>83</v>
      </c>
      <c r="E59" t="s">
        <v>84</v>
      </c>
      <c r="G59" s="2"/>
    </row>
    <row r="60" spans="2:7" x14ac:dyDescent="0.25">
      <c r="B60" s="3" t="s">
        <v>85</v>
      </c>
      <c r="G60" s="2"/>
    </row>
    <row r="61" spans="2:7" x14ac:dyDescent="0.25">
      <c r="B61" s="3"/>
      <c r="G61" s="2"/>
    </row>
    <row r="62" spans="2:7" x14ac:dyDescent="0.25">
      <c r="B62" s="34" t="s">
        <v>86</v>
      </c>
      <c r="E62" t="s">
        <v>87</v>
      </c>
      <c r="G62" s="2"/>
    </row>
    <row r="63" spans="2:7" x14ac:dyDescent="0.25">
      <c r="B63" s="3" t="s">
        <v>88</v>
      </c>
      <c r="E63" t="s">
        <v>89</v>
      </c>
      <c r="G63" s="2"/>
    </row>
    <row r="64" spans="2:7" x14ac:dyDescent="0.25">
      <c r="B64" s="3" t="s">
        <v>90</v>
      </c>
      <c r="E64" t="s">
        <v>91</v>
      </c>
      <c r="G64" s="2"/>
    </row>
    <row r="65" spans="2:7" x14ac:dyDescent="0.25">
      <c r="B65" s="3" t="s">
        <v>92</v>
      </c>
      <c r="E65" t="s">
        <v>93</v>
      </c>
      <c r="G65" s="2"/>
    </row>
    <row r="66" spans="2:7" x14ac:dyDescent="0.25">
      <c r="B66" s="3" t="s">
        <v>94</v>
      </c>
      <c r="E66" t="s">
        <v>95</v>
      </c>
      <c r="G66" s="2"/>
    </row>
    <row r="67" spans="2:7" x14ac:dyDescent="0.25">
      <c r="B67" s="3" t="s">
        <v>96</v>
      </c>
      <c r="E67" t="s">
        <v>97</v>
      </c>
      <c r="G67" s="2"/>
    </row>
    <row r="68" spans="2:7" x14ac:dyDescent="0.25">
      <c r="B68" s="3" t="s">
        <v>98</v>
      </c>
      <c r="E68" t="s">
        <v>99</v>
      </c>
      <c r="G68" s="2"/>
    </row>
    <row r="69" spans="2:7" x14ac:dyDescent="0.25">
      <c r="B69" s="3" t="s">
        <v>100</v>
      </c>
      <c r="E69" t="s">
        <v>101</v>
      </c>
      <c r="G69" s="2"/>
    </row>
    <row r="70" spans="2:7" x14ac:dyDescent="0.25">
      <c r="B70" s="3" t="s">
        <v>102</v>
      </c>
      <c r="E70" t="s">
        <v>103</v>
      </c>
      <c r="G70" s="2"/>
    </row>
    <row r="71" spans="2:7" x14ac:dyDescent="0.25">
      <c r="B71" s="3" t="s">
        <v>104</v>
      </c>
      <c r="E71" t="s">
        <v>105</v>
      </c>
      <c r="G71" s="2"/>
    </row>
    <row r="72" spans="2:7" x14ac:dyDescent="0.25">
      <c r="B72" s="3"/>
      <c r="G72" s="2"/>
    </row>
    <row r="73" spans="2:7" ht="15.75" thickBot="1" x14ac:dyDescent="0.3">
      <c r="B73" s="4"/>
      <c r="C73" s="5"/>
      <c r="D73" s="5"/>
      <c r="E73" s="5"/>
      <c r="F73" s="5"/>
      <c r="G73" s="6"/>
    </row>
    <row r="75" spans="2:7" x14ac:dyDescent="0.25">
      <c r="B75" t="s">
        <v>106</v>
      </c>
    </row>
  </sheetData>
  <mergeCells count="58"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C1:F1"/>
    <mergeCell ref="B2:F2"/>
    <mergeCell ref="G2:G3"/>
    <mergeCell ref="B3:C3"/>
    <mergeCell ref="D3:F3"/>
    <mergeCell ref="D9:F9"/>
    <mergeCell ref="B11:C11"/>
    <mergeCell ref="D11:F11"/>
    <mergeCell ref="B12:C12"/>
    <mergeCell ref="D12:F12"/>
    <mergeCell ref="B10:C10"/>
    <mergeCell ref="D10:F10"/>
    <mergeCell ref="B13:C13"/>
    <mergeCell ref="D13:F13"/>
    <mergeCell ref="B28:C28"/>
    <mergeCell ref="B14:C14"/>
    <mergeCell ref="D14:F14"/>
    <mergeCell ref="B16:F16"/>
    <mergeCell ref="B27:C27"/>
    <mergeCell ref="B29:C29"/>
    <mergeCell ref="B30:C30"/>
    <mergeCell ref="B31:C31"/>
    <mergeCell ref="B32:C32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3:C33"/>
    <mergeCell ref="E47:F47"/>
    <mergeCell ref="B48:D48"/>
    <mergeCell ref="E48:F48"/>
    <mergeCell ref="G35:G43"/>
    <mergeCell ref="B36:C36"/>
    <mergeCell ref="B37:B38"/>
    <mergeCell ref="B42:C42"/>
    <mergeCell ref="B43:C43"/>
    <mergeCell ref="B45:F45"/>
    <mergeCell ref="G45:G48"/>
    <mergeCell ref="B46:D46"/>
    <mergeCell ref="E46:F46"/>
    <mergeCell ref="B47:D47"/>
    <mergeCell ref="B35:F35"/>
    <mergeCell ref="G16:G33"/>
  </mergeCells>
  <dataValidations count="38">
    <dataValidation type="list" allowBlank="1" showInputMessage="1" showErrorMessage="1" sqref="F21" xr:uid="{6566AA80-83B5-4131-A788-06984D790E48}">
      <formula1>"?, IN SIGN - YES, IN SIGN - NO"</formula1>
    </dataValidation>
    <dataValidation type="list" errorStyle="warning" allowBlank="1" showInputMessage="1" showErrorMessage="1" sqref="D25" xr:uid="{06E13281-ADB4-4C33-B8BF-A59621189DB7}">
      <formula1>"?,NO,1,2,3,4,5,6,7,8,9,10"</formula1>
    </dataValidation>
    <dataValidation type="list" allowBlank="1" showInputMessage="1" showErrorMessage="1" sqref="B39:B41" xr:uid="{EB899305-453D-4E9B-A8ED-5724F52C48A5}">
      <formula1>"', ?, PS Redundancy Board"</formula1>
    </dataValidation>
    <dataValidation type="list" errorStyle="warning" allowBlank="1" showInputMessage="1" sqref="C39:C40" xr:uid="{F1B77552-E009-47AF-ABA4-E2A8981D8C15}">
      <formula1>"', Module Output - ?"</formula1>
    </dataValidation>
    <dataValidation type="list" allowBlank="1" showInputMessage="1" showErrorMessage="1" sqref="F22:F23" xr:uid="{C247D62C-7524-4EF5-BFD2-B8D2061B5DAA}">
      <formula1>"', Isolation Boards in Sign - Yes, Isolation Boards in Sign - No"</formula1>
    </dataValidation>
    <dataValidation type="list" errorStyle="warning" allowBlank="1" showInputMessage="1" showErrorMessage="1" sqref="D22:D23" xr:uid="{E2D9AEF0-E58F-4410-A30B-9A61BE1E75B0}">
      <formula1>"YES, NO"</formula1>
    </dataValidation>
    <dataValidation type="list" allowBlank="1" showInputMessage="1" showErrorMessage="1" sqref="B37:B38" xr:uid="{9644B83C-754D-49DA-AE0A-5FA07AED387B}">
      <formula1>"',UPS"</formula1>
    </dataValidation>
    <dataValidation type="list" allowBlank="1" showInputMessage="1" sqref="D38" xr:uid="{2F2205FA-25E1-4B37-AF75-6A99A26F64DD}">
      <formula1>"',Percent - 50%, Watts - 1800, Watts - 1100, Watts - 650"</formula1>
    </dataValidation>
    <dataValidation type="list" allowBlank="1" showInputMessage="1" sqref="D37" xr:uid="{29B419F6-E588-4B90-BA36-6F645C1A3C9D}">
      <formula1>"', 'By Brightness %, By Power"</formula1>
    </dataValidation>
    <dataValidation type="list" errorStyle="warning" allowBlank="1" showInputMessage="1" showErrorMessage="1" sqref="C37" xr:uid="{A1FD89AA-DEB6-45A7-A8EB-95F7D8319009}">
      <formula1>"',ALPHA FXM SERIES,TRIPPLITE,Generic UPS"</formula1>
    </dataValidation>
    <dataValidation type="list" allowBlank="1" showInputMessage="1" sqref="C38" xr:uid="{0B49D7C9-01CA-4D64-B564-B508F77C9A30}">
      <formula1>"',Control equipment,Entire display"</formula1>
    </dataValidation>
    <dataValidation type="list" allowBlank="1" showInputMessage="1" showErrorMessage="1" sqref="E37" xr:uid="{C311DCF6-A26E-4CB6-835A-B9ECCB1C1EAF}">
      <formula1>"',1 Hour,2 Hour,3 Hour, 4 Hour,5 Hour"</formula1>
    </dataValidation>
    <dataValidation type="list" allowBlank="1" showInputMessage="1" showErrorMessage="1" sqref="E38" xr:uid="{E497431F-A638-496A-AFFF-40C9400E6E22}">
      <formula1>"', Serial,Ethernet"</formula1>
    </dataValidation>
    <dataValidation type="list" allowBlank="1" showInputMessage="1" showErrorMessage="1" sqref="F37" xr:uid="{9E1BAB11-923F-4570-8C2B-BA01A7B0E49F}">
      <formula1>"', Auxiliary, Default IP, Specify IP"</formula1>
    </dataValidation>
    <dataValidation type="list" errorStyle="warning" allowBlank="1" showInputMessage="1" showErrorMessage="1" sqref="D14:F14" xr:uid="{A083E2A8-2838-49E1-A35C-0D8C2EAD6B61}">
      <formula1>"ROWS,BAYS"</formula1>
    </dataValidation>
    <dataValidation type="list" errorStyle="warning" allowBlank="1" showInputMessage="1" showErrorMessage="1" sqref="D33:D34" xr:uid="{508DD4F5-19A1-4525-B1F9-638DF4DA54A8}">
      <formula1>"?,Gen IV, PS Redundancy Board, Eltek Power on the Ground"</formula1>
    </dataValidation>
    <dataValidation type="list" allowBlank="1" showInputMessage="1" showErrorMessage="1" sqref="E31" xr:uid="{8A9E149E-BBA0-49DE-AFF8-A28FB13D6B79}">
      <formula1>"Alternate, Synchronize"</formula1>
    </dataValidation>
    <dataValidation type="list" allowBlank="1" showInputMessage="1" showErrorMessage="1" sqref="F24" xr:uid="{35C2A7D6-FA1E-44E0-8EDE-2DCBAC2BA93D}">
      <formula1>"?, CONNECT TO MODULE - YES, CONNECT TO MODULE - NO"</formula1>
    </dataValidation>
    <dataValidation type="list" errorStyle="warning" allowBlank="1" showInputMessage="1" showErrorMessage="1" sqref="F25" xr:uid="{1E4F908F-1360-4072-94D3-930AAD065CCB}">
      <formula1>"'--,CAN,I/O"</formula1>
    </dataValidation>
    <dataValidation type="list" errorStyle="warning" allowBlank="1" showInputMessage="1" showErrorMessage="1" sqref="D32" xr:uid="{BC0C5AAD-AFE7-4CD7-BE4C-F9D392228255}">
      <formula1>"?,NO,1,2"</formula1>
    </dataValidation>
    <dataValidation type="list" errorStyle="warning" allowBlank="1" showInputMessage="1" showErrorMessage="1" sqref="D21" xr:uid="{C098CBDB-540D-47C3-9005-A682C4920F19}">
      <formula1>"NO,1,2,3,4,5,6,7,8"</formula1>
    </dataValidation>
    <dataValidation type="list" errorStyle="warning" allowBlank="1" showInputMessage="1" showErrorMessage="1" sqref="D26" xr:uid="{57F886DF-B52D-4747-9B52-172264A5406F}">
      <formula1>"NO,1,2,3,4,5,6,7,8,9,10"</formula1>
    </dataValidation>
    <dataValidation type="list" allowBlank="1" showInputMessage="1" showErrorMessage="1" sqref="B43:C43" xr:uid="{1CFC95CF-0093-4E4D-8401-5D51F46CB691}">
      <formula1>"MINI DC I/O 6,'"</formula1>
    </dataValidation>
    <dataValidation type="list" allowBlank="1" showInputMessage="1" showErrorMessage="1" sqref="B42:C42" xr:uid="{19971BE2-AD64-4702-A07A-AB71ED0A5EA2}">
      <formula1>"MINI DC I/O 5,'"</formula1>
    </dataValidation>
    <dataValidation type="list" allowBlank="1" showInputMessage="1" showErrorMessage="1" sqref="C41" xr:uid="{66219963-BC9A-44AB-A2C8-757C6CFA29C0}">
      <formula1>"MINI DC I/O 4,'"</formula1>
    </dataValidation>
    <dataValidation type="list" errorStyle="warning" allowBlank="1" showInputMessage="1" showErrorMessage="1" sqref="D27:D29" xr:uid="{7B94180E-2C18-4B0D-AE61-D1F5DC97340E}">
      <formula1>"YES,NO"</formula1>
    </dataValidation>
    <dataValidation type="list" allowBlank="1" showInputMessage="1" showErrorMessage="1" sqref="D30" xr:uid="{9DCFD47B-CC96-44EE-8FCA-9E6DD77A0FE0}">
      <formula1>"YES,NO"</formula1>
    </dataValidation>
    <dataValidation type="list" allowBlank="1" showInputMessage="1" showErrorMessage="1" sqref="D24" xr:uid="{062F360C-3456-4723-A3CA-A937F3171D42}">
      <formula1>"0,1"</formula1>
    </dataValidation>
    <dataValidation type="list" allowBlank="1" showInputMessage="1" showErrorMessage="1" sqref="D31" xr:uid="{34DDF2C2-4E27-49EA-B33A-1C3B453D22BA}">
      <formula1>"0,1,2, YES, NO"</formula1>
    </dataValidation>
    <dataValidation type="list" errorStyle="warning" allowBlank="1" showInputMessage="1" showErrorMessage="1" sqref="B36:C36" xr:uid="{58BB8A33-97E3-4F8F-BDE2-5414D1B6B88B}">
      <formula1>"--,DOOR SWITCH 2 (TC),'"</formula1>
    </dataValidation>
    <dataValidation type="list" allowBlank="1" showInputMessage="1" showErrorMessage="1" sqref="O35" xr:uid="{312F53F6-5A34-4EEC-8C14-1EFE6F5E1E3F}">
      <formula1>"DOOR SWITCH 2 (TC), "</formula1>
    </dataValidation>
    <dataValidation type="list" allowBlank="1" showInputMessage="1" showErrorMessage="1" sqref="D7:F7" xr:uid="{C69D4103-870D-4DD6-8237-D174FC06E748}">
      <formula1>"GEN 4 (24 VOLT BUS), ANTAIOS (DVX)"</formula1>
    </dataValidation>
    <dataValidation type="list" allowBlank="1" showInputMessage="1" showErrorMessage="1" sqref="D12:F12" xr:uid="{4674FDA3-B68E-470A-B983-66DCDE5AA305}">
      <formula1>"FULL MATRIX,LINE MATRIX"</formula1>
    </dataValidation>
    <dataValidation type="list" errorStyle="warning" allowBlank="1" showInputMessage="1" showErrorMessage="1" sqref="D9:F9" xr:uid="{163313EC-4FB5-45A6-8A89-DA4A39BBCC30}">
      <formula1>"20,34,46,66"</formula1>
    </dataValidation>
    <dataValidation type="list" errorStyle="warning" allowBlank="1" showInputMessage="1" showErrorMessage="1" sqref="D8:F8" xr:uid="{84AA1FB8-AF3D-4C0F-A0E8-E1A3EA8A05FE}">
      <formula1>"7X5,9X5,9X15,16X16,24X16, 18X18"</formula1>
    </dataValidation>
    <dataValidation type="list" errorStyle="warning" allowBlank="1" showInputMessage="1" showErrorMessage="1" sqref="D6:F6" xr:uid="{D59A1A65-4DCA-48BE-BC19-F3DF013483CD}">
      <formula1>"FULL COLOR, MONOCHROME, Red-Green"</formula1>
    </dataValidation>
    <dataValidation type="list" allowBlank="1" showInputMessage="1" showErrorMessage="1" sqref="D5:F5" xr:uid="{7CC16F69-D6DA-4009-883F-E5B5892A9397}">
      <formula1>"FRONT,WALK-IN,REAR"</formula1>
    </dataValidation>
    <dataValidation type="list" allowBlank="1" showInputMessage="1" showErrorMessage="1" sqref="D4:F4" xr:uid="{FFF7F1CF-AAC2-450B-94E4-B892367EF8B9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C31067</OrderProject_x0020_ID>
    <DocNumber xmlns="2cc016c5-161d-4d6b-a532-6cf687f4a3ab">DD5120721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75D2Y5VYC55K-1220653723-57897</_dlc_DocId>
    <_dlc_DocIdUrl xmlns="b479dd50-8d7e-4b78-9fb1-00cf65781f6b">
      <Url>https://daktronics.sharepoint.com/sites/docs-engineering/_layouts/15/DocIdRedir.aspx?ID=75D2Y5VYC55K-1220653723-57897</Url>
      <Description>75D2Y5VYC55K-1220653723-57897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089F2-BEDA-4CBA-8A45-39021D2F6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539B5F5-F780-4B19-8095-F7AEB29B2BF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C31067 Texas DOT, Site Config, VM-1028-7X35-66-A G5 @2 (CFG AS 1 SIGN-14X35)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2023-06-15T15:44:35Z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f4986147-401b-46bc-8892-7b126b511ca2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