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8" documentId="14_{7B1328EB-E713-4683-A8BB-72AC14B538D1}" xr6:coauthVersionLast="47" xr6:coauthVersionMax="47" xr10:uidLastSave="{20452A96-EE2E-45DC-947A-CFA85CEF316D}"/>
  <bookViews>
    <workbookView xWindow="-120" yWindow="-120" windowWidth="29040" windowHeight="15840" xr2:uid="{00000000-000D-0000-FFFF-FFFF00000000}"/>
  </bookViews>
  <sheets>
    <sheet name="Sheet1 REV 01" sheetId="1" r:id="rId1"/>
    <sheet name="Sheet1 REV 00" sheetId="2" r:id="rId2"/>
  </sheets>
  <definedNames>
    <definedName name="_xlnm._FilterDatabase" localSheetId="1" hidden="1">'Sheet1 REV 00'!$B$16:$G$43</definedName>
    <definedName name="_xlnm._FilterDatabase" localSheetId="0" hidden="1">'Sheet1 REV 01'!$B$16:$G$43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  <c r="F134" i="2"/>
  <c r="D99" i="2"/>
  <c r="E89" i="2"/>
  <c r="D89" i="2"/>
  <c r="E84" i="2"/>
  <c r="D84" i="2"/>
  <c r="E83" i="2"/>
  <c r="D83" i="2"/>
  <c r="E82" i="2"/>
  <c r="D82" i="2"/>
  <c r="E41" i="2"/>
  <c r="D41" i="2"/>
  <c r="E40" i="2"/>
  <c r="D40" i="2"/>
  <c r="E39" i="2"/>
  <c r="D39" i="2"/>
  <c r="F36" i="2"/>
  <c r="E36" i="2"/>
  <c r="D36" i="2"/>
  <c r="E89" i="1"/>
  <c r="D89" i="1"/>
  <c r="F134" i="1"/>
  <c r="D99" i="1"/>
  <c r="E82" i="1"/>
  <c r="D82" i="1"/>
  <c r="E84" i="1"/>
  <c r="D84" i="1"/>
  <c r="E83" i="1"/>
  <c r="D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939BA38F-7D8F-4F90-82BE-E605B1FF2FC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06676D81-AB6F-41C6-AD1D-B0A7ED03A5C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0465D304-8283-4C53-88FE-CC99FF49A18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AE5BE42-50EC-4E18-869A-B4FA0E616A5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D2DFFA43-2F44-4D27-999A-F6B3AFC3466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2663FDE1-57E5-49F0-B347-86D80E5757E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4710B87C-A06B-4157-AC27-6ED0435F11E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9C84D130-1CF8-4D58-883A-170D11D0EB0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0106597-DCA4-4E72-A7B2-24D656EEACB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F908E73-2466-4C25-A308-DC47C4E8492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E0A97A2C-C9D6-4417-842F-A4FE2ECD8A07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FA22E453-6F11-46BF-AA22-7E64AC34DB9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B390D255-4970-4D50-976C-DE0BCEB3787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7A4F4CE0-2462-4D77-9B45-B8F61BC5278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75DD774-F516-48D9-9BC8-960CF4771EF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E85F0AF9-CF20-4538-A43B-91B48A0DA09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1" shapeId="0" xr:uid="{3558779A-DD73-4982-8089-1F5319018B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6" authorId="0" shapeId="0" xr:uid="{8251A5D0-6191-4B4C-AC65-D51ABC2C0F5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C7ED5312-3CC7-4798-958E-C9B9FEFCC50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1" authorId="0" shapeId="0" xr:uid="{B41F7FE8-9617-421F-BE48-E3F09449B28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2B569D4A-4DCB-4046-AF6B-28B97D65AE0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9" authorId="1" shapeId="0" xr:uid="{7AA791AA-F91C-401F-8B16-91BB18BF201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3" authorId="1" shapeId="0" xr:uid="{E67C1A75-A74F-4130-8230-F9A213FCEDE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4" authorId="1" shapeId="0" xr:uid="{64B39F27-F89B-43E5-9F8E-C0D24A2C390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5" authorId="1" shapeId="0" xr:uid="{BC3FDC45-FCBC-47B0-9D2C-B24F096B125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6" authorId="1" shapeId="0" xr:uid="{05B6CD8B-E70C-4D5D-8C74-3FA4CFBB78AA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80" authorId="1" shapeId="0" xr:uid="{2B020A0F-9283-45B4-AF0D-90A5E08194B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0" authorId="1" shapeId="0" xr:uid="{2136C93C-2972-4858-96C2-88A5582D31F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2" authorId="1" shapeId="0" xr:uid="{56D8E77F-46F6-44FF-B498-8FD5484263E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C6F621C1-12F2-400A-8E17-F8281DB17C1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89" authorId="1" shapeId="0" xr:uid="{A144CDA9-8B20-4AE5-8A41-2958B60BEE6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9" authorId="1" shapeId="0" xr:uid="{0C3F834B-1EB1-430E-979D-6068EABB779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94" authorId="0" shapeId="0" xr:uid="{881CADE5-1D56-4093-B461-C0A82749C6D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03" authorId="0" shapeId="0" xr:uid="{15075A7E-B7CE-48B4-A4BF-8AEFE827574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04" authorId="1" shapeId="0" xr:uid="{2475B9E5-D2E7-476F-AD54-E99CB212844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120" authorId="1" shapeId="0" xr:uid="{D19B6869-5128-4F01-981F-4FF0EBF7D2DC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126" authorId="1" shapeId="0" xr:uid="{B4FC8821-1A9B-46B2-A5DA-48E0408062A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590D477A-E1CC-410F-BFCA-75AD3BED0DB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2933747D-2CE9-4FA8-93DD-840BA9412F3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B7CCCA46-2BD8-42DD-9D4F-C9CD26572C9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80223DAA-9C30-4C5B-B1F9-87CB16D7CC5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968289DB-185C-4714-994B-168CEE6600C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547F1302-D31A-45C5-AC9C-3709F1B4FE3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22F439C4-E7A1-4543-9D1D-4B5F28DD09D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D14E1BF4-2831-446E-91FC-3C27BC536DC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7FBD75CB-FCC2-45F7-A888-8E2F719671C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CFE832D5-ABB8-47E4-86E1-324DE69898F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378CD561-1D13-45B3-8DBF-836F5B11322F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3849C7CA-99F7-45F2-821F-52F27F52183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E8474985-BF64-4A9E-9063-C0DD8E9462F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3375742D-7F0A-43AD-9FEA-B6ECD9561A3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8C0BED4A-4868-41C8-B266-F6C2B1CB6AA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27388CB4-CFB0-424A-88D1-E0F7133AFC8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1" shapeId="0" xr:uid="{B810E0A2-D048-4A82-B74A-99908588BD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6" authorId="0" shapeId="0" xr:uid="{BC06F474-5CCD-4BB4-B064-2B05388FD1C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C545232B-3B2C-4E0B-A7D5-F1F12A2B73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1" authorId="0" shapeId="0" xr:uid="{7CF81E4C-0D78-4A96-86F6-A2508FD2577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CEF68A6C-421F-4B62-9D50-D8665BF310D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9" authorId="1" shapeId="0" xr:uid="{7B3C9244-4C6A-45EE-BCAA-8AC4DB1419A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3" authorId="1" shapeId="0" xr:uid="{FE95395A-00A1-40AB-B7C9-E39E69C825A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4" authorId="1" shapeId="0" xr:uid="{11876161-1A5F-48DD-8ECD-28A2BF81C7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5" authorId="1" shapeId="0" xr:uid="{6BE534F4-6DB0-432E-9890-B1E39D7027D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6" authorId="1" shapeId="0" xr:uid="{6DE6D67E-0540-4A22-914B-FF4167A4B232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80" authorId="1" shapeId="0" xr:uid="{C50F75D1-ED62-467C-81BE-64C0C486D00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0" authorId="1" shapeId="0" xr:uid="{6597833D-48AF-4265-A4F5-322B565FB8D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2" authorId="1" shapeId="0" xr:uid="{63536843-F59C-48EE-A211-627FCA29CFF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D1687FBB-9D59-4387-B974-AC080C10818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89" authorId="1" shapeId="0" xr:uid="{4830720D-2CCF-4760-9CDC-FE438C000D9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9" authorId="1" shapeId="0" xr:uid="{2CD21FF9-9B7E-436F-B018-EBB4D94368C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94" authorId="0" shapeId="0" xr:uid="{5B41005D-ECFD-42D4-85CE-786B99BF855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03" authorId="0" shapeId="0" xr:uid="{F1BDEBB1-BBFB-4A34-8BA4-8DD7A188CCF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04" authorId="1" shapeId="0" xr:uid="{3DC51415-3164-46F2-AA07-F470D532D5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120" authorId="1" shapeId="0" xr:uid="{22AAFB70-B678-45DD-830A-9212B177AB6D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126" authorId="1" shapeId="0" xr:uid="{4C7DF844-4FCC-465C-99A3-B76A28315EE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<sst xmlns="http://schemas.openxmlformats.org/spreadsheetml/2006/main" count="849" uniqueCount="171">
  <si>
    <t>DD5199082</t>
  </si>
  <si>
    <t>C31099 Washington State DOT, Site Config, VM-1028-24X144 @2, VX-2420-64X80 @2, VF-2420-64X96 @1</t>
  </si>
  <si>
    <t>Rev 00</t>
  </si>
  <si>
    <t>SYSTEM CONFIGURATION
VM-1028-24X144-20-RGB @2</t>
  </si>
  <si>
    <t>VFC 1
SIGN/S</t>
  </si>
  <si>
    <t>OPTION</t>
  </si>
  <si>
    <t>VALUE</t>
  </si>
  <si>
    <t>MODEL</t>
  </si>
  <si>
    <t>VM</t>
  </si>
  <si>
    <t>VFC 1
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</si>
  <si>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</si>
  <si>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</si>
  <si>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</si>
  <si>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</si>
  <si>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</si>
  <si>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</si>
  <si>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</si>
  <si>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</si>
  <si>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</si>
  <si>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</si>
  <si>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</si>
  <si>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</si>
  <si>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</si>
  <si>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</si>
  <si>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</si>
  <si>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</si>
  <si>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</si>
  <si>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</si>
  <si>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</si>
  <si>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</si>
  <si>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</si>
  <si>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</si>
  <si>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</si>
  <si>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</si>
  <si>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</si>
  <si>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</si>
  <si>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</si>
  <si>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</si>
  <si>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</si>
  <si>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</si>
  <si>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</si>
  <si>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</si>
  <si>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</si>
  <si>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</si>
  <si>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</si>
  <si>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</si>
  <si>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</si>
  <si>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</si>
  <si>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</si>
  <si>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</si>
  <si>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</si>
  <si>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</si>
  <si>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</si>
  <si>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</si>
  <si>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</si>
  <si>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VFC 1
1</t>
  </si>
  <si>
    <t>DOOR SWITCH 2 (TC)</t>
  </si>
  <si>
    <t/>
  </si>
  <si>
    <t>PS Redundancy Board</t>
  </si>
  <si>
    <t>Module Output - 6</t>
  </si>
  <si>
    <t>ON VIDEO PROCESSOR</t>
  </si>
  <si>
    <t>SYSTEM CONFIGURATION
VX-2420-64X80-20-RGB @2</t>
  </si>
  <si>
    <t>VFC 2
SIGN/S</t>
  </si>
  <si>
    <t>VX</t>
  </si>
  <si>
    <t>VFC 2
1, 2</t>
  </si>
  <si>
    <t>16X16</t>
  </si>
  <si>
    <t>VFC 2
1</t>
  </si>
  <si>
    <t>Module Output - 3</t>
  </si>
  <si>
    <t>ON 1ST DISPLAY INTERFACE</t>
  </si>
  <si>
    <t>VFC 2
2</t>
  </si>
  <si>
    <t>SYSTEM CONFIGURATION
VF-2420-64X96-20-RGB @1</t>
  </si>
  <si>
    <t>VFC 3
SIGN/S</t>
  </si>
  <si>
    <t>VF</t>
  </si>
  <si>
    <t>VFC 3
1</t>
  </si>
  <si>
    <t>AMBIENT</t>
  </si>
  <si>
    <t>REAR</t>
  </si>
  <si>
    <t>EXTERNAL</t>
  </si>
  <si>
    <t>INTERNAL</t>
  </si>
  <si>
    <t>IN SIGN - YES</t>
  </si>
  <si>
    <t>Gen IV (Default)</t>
  </si>
  <si>
    <t>CUSTOM OPTIONS</t>
  </si>
  <si>
    <t>VFC 1
1, 2
VFC 2
1, 2
VFC 3
1</t>
  </si>
  <si>
    <t>VFC 1 - SYSTEM BACKUP FILES</t>
  </si>
  <si>
    <t>DD5197976</t>
  </si>
  <si>
    <t>GUIDE - DD4832617</t>
  </si>
  <si>
    <t>VFC 2 - SYSTEM BACKUP FILES</t>
  </si>
  <si>
    <t>DD5199739</t>
  </si>
  <si>
    <t>VFC 3 - SYSTEM BACKUP FILES</t>
  </si>
  <si>
    <t>DD5197590</t>
  </si>
  <si>
    <t>VFC 1 - VM TRANSLATION TABLE</t>
  </si>
  <si>
    <t>DD5198005</t>
  </si>
  <si>
    <t>CONTROLLER CONFIGURATION PACKAGE</t>
  </si>
  <si>
    <t>N/A</t>
  </si>
  <si>
    <t>Reference Drawings</t>
  </si>
  <si>
    <t>VF-2420-64x192-20-RGB Drawings:</t>
  </si>
  <si>
    <t>Shop Drawing, VF-24**-64x192-20-*</t>
  </si>
  <si>
    <t>DWG-3584028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</si>
  <si>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</si>
  <si>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</si>
  <si>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</si>
  <si>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</si>
  <si>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</si>
  <si>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</si>
  <si>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VF-2420-64x192-20-RGB, Defog Heater</t>
  </si>
  <si>
    <t>DWG-5194054</t>
  </si>
  <si>
    <t>Site Riser, 2 DC VM-Multi, 2 VF-1:1, 3 VFC</t>
  </si>
  <si>
    <t>DWG-5199819</t>
  </si>
  <si>
    <t>VF-2420-64x96-20-RGB Drawings:</t>
  </si>
  <si>
    <t>Shop Drawing, VF-24**-64x96-20-*</t>
  </si>
  <si>
    <t>DWG-3584025</t>
  </si>
  <si>
    <t>Rear Electrical, VF-2420-64x96-20-RGB, Defog Heater</t>
  </si>
  <si>
    <t>DWG-5194092</t>
  </si>
  <si>
    <t>Site Riser, 2 DC VM-Multi, 1 VF-1:1, 2 VX-Multi, 3 VFC</t>
  </si>
  <si>
    <t>DWG-5200384</t>
  </si>
  <si>
    <t>Traffic Cabinet Drawings:</t>
  </si>
  <si>
    <t>Schematic, 334 Traffic Cabinet, Door Switch and Light, 2 Door</t>
  </si>
  <si>
    <t>DWG-3160822</t>
  </si>
  <si>
    <t>Schematic, Signal, TC, VFC, Door Open Detection, 2 Door, 1 PSRB</t>
  </si>
  <si>
    <t>DWG-4820543</t>
  </si>
  <si>
    <t>Shop Drawing, Traffic Cabinet, 334, Aluminum, Ground Mount, VM/VX</t>
  </si>
  <si>
    <t>DWG-5079388</t>
  </si>
  <si>
    <t>Schematic, Traffic Cabinet, DC Power, 7 Power Supplies, 1 PSRB</t>
  </si>
  <si>
    <t>DWG-5188124</t>
  </si>
  <si>
    <t>Final Assembly, TC, 334, Ground Mount, Aluminum, 7PS-12TB, FPP, HTR, 3VFC</t>
  </si>
  <si>
    <t>DWG-5195188</t>
  </si>
  <si>
    <t>DWG-5195189</t>
  </si>
  <si>
    <t>DWG-5195190</t>
  </si>
  <si>
    <t>Schematic, Traffic Cabinet, 120 VAC, 1-2 PSG, 1-2 Signs</t>
  </si>
  <si>
    <t>DWG-5198987</t>
  </si>
  <si>
    <t>Schematic, Traffic Cabinet, 120 VAC, 1 PSG, 2-4 Signs</t>
  </si>
  <si>
    <t>DWG-5199025</t>
  </si>
  <si>
    <t>VM-1028 Drawing:</t>
  </si>
  <si>
    <t>Schematic, VM-1020, DC, 20mm, 24H 144-208, 16H 144-224W</t>
  </si>
  <si>
    <t>DWG-3901137</t>
  </si>
  <si>
    <t>Site Riser, VM/VX, Power and Control in Traffic Cabinet, Multi Sign</t>
  </si>
  <si>
    <t>DWG-4283394</t>
  </si>
  <si>
    <t>Shop Drawing, VM-1020-24x144-20-RGB</t>
  </si>
  <si>
    <t>DWG-4614395</t>
  </si>
  <si>
    <t>Schematic, VM-1020, Fan Detail</t>
  </si>
  <si>
    <t>DWG-4636940</t>
  </si>
  <si>
    <t>Schematic, Signal, VM-1020, 3 Surge</t>
  </si>
  <si>
    <t>DWG-4647300</t>
  </si>
  <si>
    <t>Final Assembly, VM-1020-**x**-**</t>
  </si>
  <si>
    <t>DWG-4634211</t>
  </si>
  <si>
    <t>Shop Drawing, TC, 334, Aluminum, Ground Mount, VM Power and Control</t>
  </si>
  <si>
    <t>DWG-5075440</t>
  </si>
  <si>
    <t>Schematic, Traffic Cabinet, 120 VAC, 1-3 PSG</t>
  </si>
  <si>
    <t>DWG-5185177</t>
  </si>
  <si>
    <t>Schematic, Traffic Cabinet, DC Power, 7 PS, 1 PSRB</t>
  </si>
  <si>
    <t>Final Assembly, TC, 334, Ground Mount, Aluminum, 7 PS-12 TB, FPP, Heater</t>
  </si>
  <si>
    <t>DWG-5194971</t>
  </si>
  <si>
    <t>Site Notes</t>
  </si>
  <si>
    <t>VX-2420 Drawings:</t>
  </si>
  <si>
    <t>Final Assembly Detail, VX-2420</t>
  </si>
  <si>
    <t>DWG-4679904</t>
  </si>
  <si>
    <t>Shop Drawing, VX-2420-64x80-20</t>
  </si>
  <si>
    <t>DWG-4679916</t>
  </si>
  <si>
    <t>Schematic, AC and DC Power, VX-2420-64x80-20-RGB</t>
  </si>
  <si>
    <t>DWG-4705004</t>
  </si>
  <si>
    <t>Schematic, Signal, VX-2420</t>
  </si>
  <si>
    <t>DWG-4709224</t>
  </si>
  <si>
    <t>Site Riser, VX-2420, 1 Sign</t>
  </si>
  <si>
    <t>DWG-4720580</t>
  </si>
  <si>
    <t>Site Riser, 2 DC, VM Multi, 1 VF 1:1, 3 VX Multi, Three VFC</t>
  </si>
  <si>
    <t>DWG-5200305</t>
  </si>
  <si>
    <t>Site Riser, 2 DC, VM Multi, 1 VF 1:1, 2 VX Multi, Three VFC</t>
  </si>
  <si>
    <t>REV 01</t>
  </si>
  <si>
    <t>SYSTEM CONFIGURATION
VM-1028-24X144-20-RGB @2 (STACKED AS 1 SIGN)</t>
  </si>
  <si>
    <t>CONFIGURE</t>
  </si>
  <si>
    <t>DD5516257</t>
  </si>
  <si>
    <t>ER-5516226 / DD5516226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</si>
</sst>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4" xfId="0" quotePrefix="1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1" xfId="0" applyBorder="1"/>
    <xf numFmtId="0" fontId="0" fillId="0" borderId="31" xfId="0" quotePrefix="1" applyBorder="1"/>
    <xf numFmtId="0" fontId="0" fillId="0" borderId="46" xfId="0" quotePrefix="1" applyBorder="1"/>
    <xf numFmtId="0" fontId="0" fillId="0" borderId="19" xfId="0" quotePrefix="1" applyBorder="1"/>
    <xf numFmtId="0" fontId="0" fillId="0" borderId="27" xfId="0" quotePrefix="1" applyBorder="1"/>
    <xf numFmtId="0" fontId="3" fillId="0" borderId="4" xfId="0" applyFont="1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3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3" fillId="0" borderId="38" xfId="0" applyFont="1" applyBorder="1" applyAlignment="1">
      <alignment horizontal="center" wrapText="1"/>
    </xf>
    <xf numFmtId="0" fontId="0" fillId="0" borderId="34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40" xfId="0" quotePrefix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285156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92" t="s">
        <v>1</v>
      </c>
      <c r="D1" s="92"/>
      <c r="E1" s="92"/>
      <c r="F1" s="92"/>
      <c r="G1" s="15" t="s">
        <v>166</v>
      </c>
    </row>
    <row r="2" spans="2:7" ht="31.5" customHeight="1" thickBot="1" x14ac:dyDescent="0.3">
      <c r="B2" s="99" t="s">
        <v>167</v>
      </c>
      <c r="C2" s="87"/>
      <c r="D2" s="87"/>
      <c r="E2" s="87"/>
      <c r="F2" s="88"/>
      <c r="G2" s="89" t="s">
        <v>4</v>
      </c>
    </row>
    <row r="3" spans="2:7" ht="15.75" thickBot="1" x14ac:dyDescent="0.3">
      <c r="B3" s="65" t="s">
        <v>5</v>
      </c>
      <c r="C3" s="66"/>
      <c r="D3" s="66" t="s">
        <v>6</v>
      </c>
      <c r="E3" s="66"/>
      <c r="F3" s="100"/>
      <c r="G3" s="98"/>
    </row>
    <row r="4" spans="2:7" ht="15" customHeight="1" x14ac:dyDescent="0.25">
      <c r="B4" s="44" t="s">
        <v>7</v>
      </c>
      <c r="C4" s="45"/>
      <c r="D4" s="45" t="s">
        <v>8</v>
      </c>
      <c r="E4" s="45"/>
      <c r="F4" s="94"/>
      <c r="G4" s="101" t="s">
        <v>55</v>
      </c>
    </row>
    <row r="5" spans="2:7" x14ac:dyDescent="0.25">
      <c r="B5" s="44" t="s">
        <v>10</v>
      </c>
      <c r="C5" s="45"/>
      <c r="D5" s="45" t="s">
        <v>11</v>
      </c>
      <c r="E5" s="45"/>
      <c r="F5" s="94"/>
      <c r="G5" s="56"/>
    </row>
    <row r="6" spans="2:7" x14ac:dyDescent="0.25">
      <c r="B6" s="68" t="s">
        <v>12</v>
      </c>
      <c r="C6" s="10" t="s">
        <v>13</v>
      </c>
      <c r="D6" s="45" t="s">
        <v>14</v>
      </c>
      <c r="E6" s="45"/>
      <c r="F6" s="94"/>
      <c r="G6" s="56"/>
    </row>
    <row r="7" spans="2:7" x14ac:dyDescent="0.25">
      <c r="B7" s="68"/>
      <c r="C7" s="10" t="s">
        <v>15</v>
      </c>
      <c r="D7" s="45" t="s">
        <v>16</v>
      </c>
      <c r="E7" s="45"/>
      <c r="F7" s="94"/>
      <c r="G7" s="56"/>
    </row>
    <row r="8" spans="2:7" x14ac:dyDescent="0.25">
      <c r="B8" s="68"/>
      <c r="C8" s="10" t="s">
        <v>17</v>
      </c>
      <c r="D8" s="45" t="s">
        <v>18</v>
      </c>
      <c r="E8" s="45"/>
      <c r="F8" s="94"/>
      <c r="G8" s="56"/>
    </row>
    <row r="9" spans="2:7" x14ac:dyDescent="0.25">
      <c r="B9" s="68"/>
      <c r="C9" s="10" t="s">
        <v>19</v>
      </c>
      <c r="D9" s="60">
        <v>20</v>
      </c>
      <c r="E9" s="60"/>
      <c r="F9" s="93"/>
      <c r="G9" s="56"/>
    </row>
    <row r="10" spans="2:7" x14ac:dyDescent="0.25">
      <c r="B10" s="44" t="s">
        <v>20</v>
      </c>
      <c r="C10" s="45"/>
      <c r="D10" s="60">
        <v>48</v>
      </c>
      <c r="E10" s="60"/>
      <c r="F10" s="93"/>
      <c r="G10" s="56"/>
    </row>
    <row r="11" spans="2:7" x14ac:dyDescent="0.25">
      <c r="B11" s="44" t="s">
        <v>21</v>
      </c>
      <c r="C11" s="45"/>
      <c r="D11" s="60">
        <v>144</v>
      </c>
      <c r="E11" s="60"/>
      <c r="F11" s="93"/>
      <c r="G11" s="56"/>
    </row>
    <row r="12" spans="2:7" x14ac:dyDescent="0.25">
      <c r="B12" s="44" t="s">
        <v>22</v>
      </c>
      <c r="C12" s="45"/>
      <c r="D12" s="45" t="s">
        <v>23</v>
      </c>
      <c r="E12" s="45"/>
      <c r="F12" s="94"/>
      <c r="G12" s="56"/>
    </row>
    <row r="13" spans="2:7" x14ac:dyDescent="0.25">
      <c r="B13" s="43" t="s">
        <v>24</v>
      </c>
      <c r="C13" s="10" t="s">
        <v>168</v>
      </c>
      <c r="D13" s="60">
        <v>2</v>
      </c>
      <c r="E13" s="60"/>
      <c r="F13" s="93"/>
      <c r="G13" s="56"/>
    </row>
    <row r="14" spans="2:7" ht="15.75" thickBot="1" x14ac:dyDescent="0.3">
      <c r="B14" s="69" t="s">
        <v>25</v>
      </c>
      <c r="C14" s="70"/>
      <c r="D14" s="71" t="s">
        <v>26</v>
      </c>
      <c r="E14" s="71"/>
      <c r="F14" s="95"/>
      <c r="G14" s="57"/>
    </row>
    <row r="15" spans="2:7" ht="15.75" thickBot="1" x14ac:dyDescent="0.3"/>
    <row r="16" spans="2:7" ht="15.75" customHeight="1" thickBot="1" x14ac:dyDescent="0.3">
      <c r="B16" s="86" t="s">
        <v>27</v>
      </c>
      <c r="C16" s="87"/>
      <c r="D16" s="87"/>
      <c r="E16" s="87"/>
      <c r="F16" s="88"/>
      <c r="G16" s="89" t="s">
        <v>55</v>
      </c>
    </row>
    <row r="17" spans="2:7" x14ac:dyDescent="0.25">
      <c r="B17" s="65" t="s">
        <v>5</v>
      </c>
      <c r="C17" s="66"/>
      <c r="D17" s="30" t="s">
        <v>6</v>
      </c>
      <c r="E17" s="30" t="s">
        <v>28</v>
      </c>
      <c r="F17" s="33" t="s">
        <v>29</v>
      </c>
      <c r="G17" s="90"/>
    </row>
    <row r="18" spans="2:7" x14ac:dyDescent="0.25">
      <c r="B18" s="44" t="s">
        <v>30</v>
      </c>
      <c r="C18" s="45"/>
      <c r="D18" s="10" t="s">
        <v>31</v>
      </c>
      <c r="E18" s="10" t="s">
        <v>32</v>
      </c>
      <c r="F18" s="12" t="s">
        <v>33</v>
      </c>
      <c r="G18" s="90"/>
    </row>
    <row r="19" spans="2:7" x14ac:dyDescent="0.25">
      <c r="B19" s="44" t="s">
        <v>34</v>
      </c>
      <c r="C19" s="45"/>
      <c r="D19" s="10" t="s">
        <v>12</v>
      </c>
      <c r="E19" s="10" t="s">
        <v>32</v>
      </c>
      <c r="F19" s="12" t="s">
        <v>33</v>
      </c>
      <c r="G19" s="90"/>
    </row>
    <row r="20" spans="2:7" x14ac:dyDescent="0.25">
      <c r="B20" s="44" t="s">
        <v>35</v>
      </c>
      <c r="C20" s="45"/>
      <c r="D20" s="10" t="s">
        <v>36</v>
      </c>
      <c r="E20" s="11" t="s">
        <v>37</v>
      </c>
      <c r="F20" s="13" t="s">
        <v>37</v>
      </c>
      <c r="G20" s="90"/>
    </row>
    <row r="21" spans="2:7" x14ac:dyDescent="0.25">
      <c r="B21" s="44" t="s">
        <v>38</v>
      </c>
      <c r="C21" s="45"/>
      <c r="D21" s="31" t="s">
        <v>36</v>
      </c>
      <c r="E21" s="31" t="s">
        <v>37</v>
      </c>
      <c r="F21" s="13"/>
      <c r="G21" s="90"/>
    </row>
    <row r="22" spans="2:7" x14ac:dyDescent="0.25">
      <c r="B22" s="44" t="s">
        <v>39</v>
      </c>
      <c r="C22" s="45"/>
      <c r="D22" s="31" t="s">
        <v>36</v>
      </c>
      <c r="E22" s="31"/>
      <c r="F22" s="12"/>
      <c r="G22" s="90"/>
    </row>
    <row r="23" spans="2:7" x14ac:dyDescent="0.25">
      <c r="B23" s="44" t="s">
        <v>40</v>
      </c>
      <c r="C23" s="45"/>
      <c r="D23" s="31" t="s">
        <v>36</v>
      </c>
      <c r="E23" s="31"/>
      <c r="F23" s="12"/>
      <c r="G23" s="90"/>
    </row>
    <row r="24" spans="2:7" x14ac:dyDescent="0.25">
      <c r="B24" s="44" t="s">
        <v>41</v>
      </c>
      <c r="C24" s="45"/>
      <c r="D24" s="31">
        <v>1</v>
      </c>
      <c r="E24" s="31" t="s">
        <v>37</v>
      </c>
      <c r="F24" s="13" t="s">
        <v>42</v>
      </c>
      <c r="G24" s="90"/>
    </row>
    <row r="25" spans="2:7" x14ac:dyDescent="0.25">
      <c r="B25" s="44" t="s">
        <v>43</v>
      </c>
      <c r="C25" s="45"/>
      <c r="D25" s="31" t="s">
        <v>36</v>
      </c>
      <c r="E25" s="31" t="s">
        <v>37</v>
      </c>
      <c r="F25" s="13"/>
      <c r="G25" s="90"/>
    </row>
    <row r="26" spans="2:7" x14ac:dyDescent="0.25">
      <c r="B26" s="44" t="s">
        <v>44</v>
      </c>
      <c r="C26" s="45"/>
      <c r="D26" s="31" t="s">
        <v>36</v>
      </c>
      <c r="E26" s="31" t="s">
        <v>37</v>
      </c>
      <c r="F26" s="13" t="s">
        <v>37</v>
      </c>
      <c r="G26" s="90"/>
    </row>
    <row r="27" spans="2:7" x14ac:dyDescent="0.25">
      <c r="B27" s="44" t="s">
        <v>45</v>
      </c>
      <c r="C27" s="45"/>
      <c r="D27" s="29" t="s">
        <v>36</v>
      </c>
      <c r="E27" s="31" t="s">
        <v>37</v>
      </c>
      <c r="F27" s="13" t="s">
        <v>37</v>
      </c>
      <c r="G27" s="90"/>
    </row>
    <row r="28" spans="2:7" x14ac:dyDescent="0.25">
      <c r="B28" s="44" t="s">
        <v>46</v>
      </c>
      <c r="C28" s="45"/>
      <c r="D28" s="29" t="s">
        <v>36</v>
      </c>
      <c r="E28" s="31" t="s">
        <v>37</v>
      </c>
      <c r="F28" s="13" t="s">
        <v>37</v>
      </c>
      <c r="G28" s="90"/>
    </row>
    <row r="29" spans="2:7" x14ac:dyDescent="0.25">
      <c r="B29" s="44" t="s">
        <v>47</v>
      </c>
      <c r="C29" s="45"/>
      <c r="D29" s="29" t="s">
        <v>36</v>
      </c>
      <c r="E29" s="31" t="s">
        <v>37</v>
      </c>
      <c r="F29" s="13" t="s">
        <v>37</v>
      </c>
      <c r="G29" s="90"/>
    </row>
    <row r="30" spans="2:7" x14ac:dyDescent="0.25">
      <c r="B30" s="44" t="s">
        <v>48</v>
      </c>
      <c r="C30" s="45"/>
      <c r="D30" s="29" t="s">
        <v>49</v>
      </c>
      <c r="E30" s="31" t="s">
        <v>37</v>
      </c>
      <c r="F30" s="13" t="s">
        <v>37</v>
      </c>
      <c r="G30" s="90"/>
    </row>
    <row r="31" spans="2:7" x14ac:dyDescent="0.25">
      <c r="B31" s="44" t="s">
        <v>50</v>
      </c>
      <c r="C31" s="45"/>
      <c r="D31" s="31" t="s">
        <v>36</v>
      </c>
      <c r="E31" s="31" t="s">
        <v>37</v>
      </c>
      <c r="F31" s="13" t="s">
        <v>37</v>
      </c>
      <c r="G31" s="90"/>
    </row>
    <row r="32" spans="2:7" x14ac:dyDescent="0.25">
      <c r="B32" s="44" t="s">
        <v>51</v>
      </c>
      <c r="C32" s="45"/>
      <c r="D32" s="31">
        <v>1</v>
      </c>
      <c r="E32" s="31" t="s">
        <v>37</v>
      </c>
      <c r="F32" s="13" t="s">
        <v>37</v>
      </c>
      <c r="G32" s="90"/>
    </row>
    <row r="33" spans="2:7" ht="15.75" thickBot="1" x14ac:dyDescent="0.3">
      <c r="B33" s="69" t="s">
        <v>52</v>
      </c>
      <c r="C33" s="70"/>
      <c r="D33" s="32" t="s">
        <v>53</v>
      </c>
      <c r="E33" s="32"/>
      <c r="F33" s="14"/>
      <c r="G33" s="9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ht="15" customHeight="1" x14ac:dyDescent="0.25">
      <c r="B35" s="73" t="s">
        <v>54</v>
      </c>
      <c r="C35" s="74"/>
      <c r="D35" s="74"/>
      <c r="E35" s="74"/>
      <c r="F35" s="75"/>
      <c r="G35" s="76" t="s">
        <v>55</v>
      </c>
    </row>
    <row r="36" spans="2:7" x14ac:dyDescent="0.25">
      <c r="B36" s="79" t="s">
        <v>56</v>
      </c>
      <c r="C36" s="80"/>
      <c r="D36" s="31">
        <f>IF(B36="DOOR SWITCH 2 (TC)",1,"N/A")</f>
        <v>1</v>
      </c>
      <c r="E36" s="31">
        <f>IF(B36="DOOR SWITCH 2 (TC)",1,"N/A")</f>
        <v>1</v>
      </c>
      <c r="F36" s="11" t="str">
        <f>IF(B36="DOOR SWITCH 2 (TC)","VIP 1","N/A")</f>
        <v>VIP 1</v>
      </c>
      <c r="G36" s="77"/>
    </row>
    <row r="37" spans="2:7" ht="15" hidden="1" customHeight="1" x14ac:dyDescent="0.25">
      <c r="B37" s="81" t="s">
        <v>57</v>
      </c>
      <c r="C37" s="16" t="s">
        <v>57</v>
      </c>
      <c r="D37" s="17" t="s">
        <v>57</v>
      </c>
      <c r="E37" s="17" t="s">
        <v>57</v>
      </c>
      <c r="F37" s="18" t="s">
        <v>57</v>
      </c>
      <c r="G37" s="77"/>
    </row>
    <row r="38" spans="2:7" ht="15" hidden="1" customHeight="1" x14ac:dyDescent="0.25">
      <c r="B38" s="81"/>
      <c r="C38" s="17" t="s">
        <v>57</v>
      </c>
      <c r="D38" s="19" t="s">
        <v>57</v>
      </c>
      <c r="E38" s="17" t="s">
        <v>57</v>
      </c>
      <c r="F38" s="18"/>
      <c r="G38" s="77"/>
    </row>
    <row r="39" spans="2:7" x14ac:dyDescent="0.25">
      <c r="B39" s="24" t="s">
        <v>58</v>
      </c>
      <c r="C39" s="11" t="s">
        <v>59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60</v>
      </c>
      <c r="G39" s="77"/>
    </row>
    <row r="40" spans="2:7" ht="15" hidden="1" customHeight="1" x14ac:dyDescent="0.25">
      <c r="B40" s="24" t="s">
        <v>57</v>
      </c>
      <c r="C40" s="11" t="s">
        <v>57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7"/>
    </row>
    <row r="41" spans="2:7" ht="15" hidden="1" customHeight="1" x14ac:dyDescent="0.25">
      <c r="B41" s="24" t="s">
        <v>57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7"/>
    </row>
    <row r="42" spans="2:7" ht="15" hidden="1" customHeight="1" x14ac:dyDescent="0.25">
      <c r="B42" s="82" t="s">
        <v>57</v>
      </c>
      <c r="C42" s="83"/>
      <c r="D42" s="31" t="s">
        <v>37</v>
      </c>
      <c r="E42" s="31" t="s">
        <v>37</v>
      </c>
      <c r="F42" s="11"/>
      <c r="G42" s="77"/>
    </row>
    <row r="43" spans="2:7" ht="15.75" thickBot="1" x14ac:dyDescent="0.3">
      <c r="B43" s="84" t="s">
        <v>57</v>
      </c>
      <c r="C43" s="85"/>
      <c r="D43" s="9"/>
      <c r="E43" s="9"/>
      <c r="F43" s="25"/>
      <c r="G43" s="78"/>
    </row>
    <row r="44" spans="2:7" ht="15.75" thickBot="1" x14ac:dyDescent="0.3">
      <c r="C44" s="26"/>
      <c r="D44" s="26"/>
      <c r="E44" s="27"/>
      <c r="F44" s="28"/>
      <c r="G44" s="15"/>
    </row>
    <row r="45" spans="2:7" ht="31.5" customHeight="1" thickBot="1" x14ac:dyDescent="0.3">
      <c r="B45" s="63" t="s">
        <v>61</v>
      </c>
      <c r="C45" s="54"/>
      <c r="D45" s="54"/>
      <c r="E45" s="54"/>
      <c r="F45" s="54"/>
      <c r="G45" s="55" t="s">
        <v>62</v>
      </c>
    </row>
    <row r="46" spans="2:7" ht="15.75" thickBot="1" x14ac:dyDescent="0.3">
      <c r="B46" s="65" t="s">
        <v>5</v>
      </c>
      <c r="C46" s="66"/>
      <c r="D46" s="66" t="s">
        <v>6</v>
      </c>
      <c r="E46" s="66"/>
      <c r="F46" s="67"/>
      <c r="G46" s="64"/>
    </row>
    <row r="47" spans="2:7" x14ac:dyDescent="0.25">
      <c r="B47" s="44" t="s">
        <v>7</v>
      </c>
      <c r="C47" s="45"/>
      <c r="D47" s="45" t="s">
        <v>63</v>
      </c>
      <c r="E47" s="45"/>
      <c r="F47" s="94"/>
      <c r="G47" s="101" t="s">
        <v>64</v>
      </c>
    </row>
    <row r="48" spans="2:7" x14ac:dyDescent="0.25">
      <c r="B48" s="44" t="s">
        <v>10</v>
      </c>
      <c r="C48" s="45"/>
      <c r="D48" s="45" t="s">
        <v>11</v>
      </c>
      <c r="E48" s="45"/>
      <c r="F48" s="94"/>
      <c r="G48" s="56"/>
    </row>
    <row r="49" spans="2:7" x14ac:dyDescent="0.25">
      <c r="B49" s="68" t="s">
        <v>12</v>
      </c>
      <c r="C49" s="10" t="s">
        <v>13</v>
      </c>
      <c r="D49" s="45" t="s">
        <v>14</v>
      </c>
      <c r="E49" s="45"/>
      <c r="F49" s="94"/>
      <c r="G49" s="56"/>
    </row>
    <row r="50" spans="2:7" x14ac:dyDescent="0.25">
      <c r="B50" s="68"/>
      <c r="C50" s="10" t="s">
        <v>15</v>
      </c>
      <c r="D50" s="45" t="s">
        <v>16</v>
      </c>
      <c r="E50" s="45"/>
      <c r="F50" s="94"/>
      <c r="G50" s="56"/>
    </row>
    <row r="51" spans="2:7" x14ac:dyDescent="0.25">
      <c r="B51" s="68"/>
      <c r="C51" s="10" t="s">
        <v>17</v>
      </c>
      <c r="D51" s="45" t="s">
        <v>65</v>
      </c>
      <c r="E51" s="45"/>
      <c r="F51" s="94"/>
      <c r="G51" s="56"/>
    </row>
    <row r="52" spans="2:7" x14ac:dyDescent="0.25">
      <c r="B52" s="68"/>
      <c r="C52" s="10" t="s">
        <v>19</v>
      </c>
      <c r="D52" s="60">
        <v>20</v>
      </c>
      <c r="E52" s="60"/>
      <c r="F52" s="93"/>
      <c r="G52" s="56"/>
    </row>
    <row r="53" spans="2:7" x14ac:dyDescent="0.25">
      <c r="B53" s="44" t="s">
        <v>20</v>
      </c>
      <c r="C53" s="45"/>
      <c r="D53" s="60">
        <v>64</v>
      </c>
      <c r="E53" s="60"/>
      <c r="F53" s="93"/>
      <c r="G53" s="56"/>
    </row>
    <row r="54" spans="2:7" x14ac:dyDescent="0.25">
      <c r="B54" s="44" t="s">
        <v>21</v>
      </c>
      <c r="C54" s="45"/>
      <c r="D54" s="60">
        <v>80</v>
      </c>
      <c r="E54" s="60"/>
      <c r="F54" s="93"/>
      <c r="G54" s="56"/>
    </row>
    <row r="55" spans="2:7" x14ac:dyDescent="0.25">
      <c r="B55" s="44" t="s">
        <v>22</v>
      </c>
      <c r="C55" s="45"/>
      <c r="D55" s="45" t="s">
        <v>23</v>
      </c>
      <c r="E55" s="45"/>
      <c r="F55" s="94"/>
      <c r="G55" s="56"/>
    </row>
    <row r="56" spans="2:7" x14ac:dyDescent="0.25">
      <c r="B56" s="44" t="s">
        <v>24</v>
      </c>
      <c r="C56" s="45"/>
      <c r="D56" s="60">
        <v>1</v>
      </c>
      <c r="E56" s="60"/>
      <c r="F56" s="93"/>
      <c r="G56" s="56"/>
    </row>
    <row r="57" spans="2:7" ht="15.75" thickBot="1" x14ac:dyDescent="0.3">
      <c r="B57" s="69" t="s">
        <v>25</v>
      </c>
      <c r="C57" s="70"/>
      <c r="D57" s="71" t="s">
        <v>26</v>
      </c>
      <c r="E57" s="71"/>
      <c r="F57" s="95"/>
      <c r="G57" s="57"/>
    </row>
    <row r="58" spans="2:7" ht="15.75" thickBot="1" x14ac:dyDescent="0.3"/>
    <row r="59" spans="2:7" ht="15.75" thickBot="1" x14ac:dyDescent="0.3">
      <c r="B59" s="86" t="s">
        <v>27</v>
      </c>
      <c r="C59" s="87"/>
      <c r="D59" s="87"/>
      <c r="E59" s="87"/>
      <c r="F59" s="88"/>
      <c r="G59" s="89" t="s">
        <v>64</v>
      </c>
    </row>
    <row r="60" spans="2:7" x14ac:dyDescent="0.25">
      <c r="B60" s="65" t="s">
        <v>5</v>
      </c>
      <c r="C60" s="66"/>
      <c r="D60" s="30" t="s">
        <v>6</v>
      </c>
      <c r="E60" s="30" t="s">
        <v>28</v>
      </c>
      <c r="F60" s="33" t="s">
        <v>29</v>
      </c>
      <c r="G60" s="90"/>
    </row>
    <row r="61" spans="2:7" x14ac:dyDescent="0.25">
      <c r="B61" s="44" t="s">
        <v>30</v>
      </c>
      <c r="C61" s="45"/>
      <c r="D61" s="10" t="s">
        <v>31</v>
      </c>
      <c r="E61" s="10" t="s">
        <v>32</v>
      </c>
      <c r="F61" s="12" t="s">
        <v>33</v>
      </c>
      <c r="G61" s="90"/>
    </row>
    <row r="62" spans="2:7" x14ac:dyDescent="0.25">
      <c r="B62" s="44" t="s">
        <v>34</v>
      </c>
      <c r="C62" s="45"/>
      <c r="D62" s="10" t="s">
        <v>12</v>
      </c>
      <c r="E62" s="10" t="s">
        <v>32</v>
      </c>
      <c r="F62" s="12" t="s">
        <v>33</v>
      </c>
      <c r="G62" s="90"/>
    </row>
    <row r="63" spans="2:7" x14ac:dyDescent="0.25">
      <c r="B63" s="44" t="s">
        <v>35</v>
      </c>
      <c r="C63" s="45"/>
      <c r="D63" s="10" t="s">
        <v>36</v>
      </c>
      <c r="E63" s="11" t="s">
        <v>37</v>
      </c>
      <c r="F63" s="13" t="s">
        <v>37</v>
      </c>
      <c r="G63" s="90"/>
    </row>
    <row r="64" spans="2:7" x14ac:dyDescent="0.25">
      <c r="B64" s="44" t="s">
        <v>38</v>
      </c>
      <c r="C64" s="45"/>
      <c r="D64" s="31" t="s">
        <v>36</v>
      </c>
      <c r="E64" s="31" t="s">
        <v>37</v>
      </c>
      <c r="F64" s="13"/>
      <c r="G64" s="90"/>
    </row>
    <row r="65" spans="2:7" x14ac:dyDescent="0.25">
      <c r="B65" s="44" t="s">
        <v>39</v>
      </c>
      <c r="C65" s="45"/>
      <c r="D65" s="31" t="s">
        <v>36</v>
      </c>
      <c r="E65" s="31"/>
      <c r="F65" s="12"/>
      <c r="G65" s="90"/>
    </row>
    <row r="66" spans="2:7" x14ac:dyDescent="0.25">
      <c r="B66" s="44" t="s">
        <v>40</v>
      </c>
      <c r="C66" s="45"/>
      <c r="D66" s="31" t="s">
        <v>36</v>
      </c>
      <c r="E66" s="31"/>
      <c r="F66" s="12"/>
      <c r="G66" s="90"/>
    </row>
    <row r="67" spans="2:7" x14ac:dyDescent="0.25">
      <c r="B67" s="44" t="s">
        <v>41</v>
      </c>
      <c r="C67" s="45"/>
      <c r="D67" s="31">
        <v>1</v>
      </c>
      <c r="E67" s="31" t="s">
        <v>37</v>
      </c>
      <c r="F67" s="13" t="s">
        <v>42</v>
      </c>
      <c r="G67" s="90"/>
    </row>
    <row r="68" spans="2:7" x14ac:dyDescent="0.25">
      <c r="B68" s="44" t="s">
        <v>43</v>
      </c>
      <c r="C68" s="45"/>
      <c r="D68" s="31" t="s">
        <v>36</v>
      </c>
      <c r="E68" s="31" t="s">
        <v>37</v>
      </c>
      <c r="F68" s="13"/>
      <c r="G68" s="90"/>
    </row>
    <row r="69" spans="2:7" x14ac:dyDescent="0.25">
      <c r="B69" s="44" t="s">
        <v>44</v>
      </c>
      <c r="C69" s="45"/>
      <c r="D69" s="31">
        <v>2</v>
      </c>
      <c r="E69" s="31" t="s">
        <v>37</v>
      </c>
      <c r="F69" s="13" t="s">
        <v>37</v>
      </c>
      <c r="G69" s="90"/>
    </row>
    <row r="70" spans="2:7" x14ac:dyDescent="0.25">
      <c r="B70" s="44" t="s">
        <v>45</v>
      </c>
      <c r="C70" s="45"/>
      <c r="D70" s="29" t="s">
        <v>36</v>
      </c>
      <c r="E70" s="31" t="s">
        <v>37</v>
      </c>
      <c r="F70" s="13" t="s">
        <v>37</v>
      </c>
      <c r="G70" s="90"/>
    </row>
    <row r="71" spans="2:7" x14ac:dyDescent="0.25">
      <c r="B71" s="44" t="s">
        <v>46</v>
      </c>
      <c r="C71" s="45"/>
      <c r="D71" s="29" t="s">
        <v>36</v>
      </c>
      <c r="E71" s="31" t="s">
        <v>37</v>
      </c>
      <c r="F71" s="13" t="s">
        <v>37</v>
      </c>
      <c r="G71" s="90"/>
    </row>
    <row r="72" spans="2:7" x14ac:dyDescent="0.25">
      <c r="B72" s="44" t="s">
        <v>47</v>
      </c>
      <c r="C72" s="45"/>
      <c r="D72" s="29" t="s">
        <v>36</v>
      </c>
      <c r="E72" s="31" t="s">
        <v>37</v>
      </c>
      <c r="F72" s="13" t="s">
        <v>37</v>
      </c>
      <c r="G72" s="90"/>
    </row>
    <row r="73" spans="2:7" x14ac:dyDescent="0.25">
      <c r="B73" s="44" t="s">
        <v>48</v>
      </c>
      <c r="C73" s="45"/>
      <c r="D73" s="29" t="s">
        <v>49</v>
      </c>
      <c r="E73" s="31" t="s">
        <v>37</v>
      </c>
      <c r="F73" s="13" t="s">
        <v>37</v>
      </c>
      <c r="G73" s="90"/>
    </row>
    <row r="74" spans="2:7" x14ac:dyDescent="0.25">
      <c r="B74" s="44" t="s">
        <v>50</v>
      </c>
      <c r="C74" s="45"/>
      <c r="D74" s="31" t="s">
        <v>36</v>
      </c>
      <c r="E74" s="31" t="s">
        <v>37</v>
      </c>
      <c r="F74" s="13" t="s">
        <v>37</v>
      </c>
      <c r="G74" s="90"/>
    </row>
    <row r="75" spans="2:7" x14ac:dyDescent="0.25">
      <c r="B75" s="44" t="s">
        <v>51</v>
      </c>
      <c r="C75" s="45"/>
      <c r="D75" s="31">
        <v>1</v>
      </c>
      <c r="E75" s="31" t="s">
        <v>37</v>
      </c>
      <c r="F75" s="13" t="s">
        <v>37</v>
      </c>
      <c r="G75" s="90"/>
    </row>
    <row r="76" spans="2:7" ht="15.75" thickBot="1" x14ac:dyDescent="0.3">
      <c r="B76" s="69" t="s">
        <v>52</v>
      </c>
      <c r="C76" s="70"/>
      <c r="D76" s="32" t="s">
        <v>53</v>
      </c>
      <c r="E76" s="32"/>
      <c r="F76" s="14"/>
      <c r="G76" s="91"/>
    </row>
    <row r="77" spans="2:7" ht="15.75" thickBot="1" x14ac:dyDescent="0.3">
      <c r="B77" s="20"/>
      <c r="C77" s="20"/>
      <c r="D77" s="21"/>
      <c r="E77" s="21"/>
      <c r="F77" s="22"/>
      <c r="G77" s="23"/>
    </row>
    <row r="78" spans="2:7" x14ac:dyDescent="0.25">
      <c r="B78" s="73" t="s">
        <v>54</v>
      </c>
      <c r="C78" s="74"/>
      <c r="D78" s="74"/>
      <c r="E78" s="74"/>
      <c r="F78" s="75"/>
      <c r="G78" s="76" t="s">
        <v>66</v>
      </c>
    </row>
    <row r="79" spans="2:7" hidden="1" x14ac:dyDescent="0.25">
      <c r="B79" s="79"/>
      <c r="C79" s="80"/>
      <c r="D79" s="31"/>
      <c r="E79" s="31"/>
      <c r="F79" s="11"/>
      <c r="G79" s="77"/>
    </row>
    <row r="80" spans="2:7" hidden="1" x14ac:dyDescent="0.25">
      <c r="B80" s="81" t="s">
        <v>57</v>
      </c>
      <c r="C80" s="16" t="s">
        <v>57</v>
      </c>
      <c r="D80" s="17" t="s">
        <v>57</v>
      </c>
      <c r="E80" s="17" t="s">
        <v>57</v>
      </c>
      <c r="F80" s="18" t="s">
        <v>57</v>
      </c>
      <c r="G80" s="77"/>
    </row>
    <row r="81" spans="2:7" hidden="1" x14ac:dyDescent="0.25">
      <c r="B81" s="81"/>
      <c r="C81" s="17" t="s">
        <v>57</v>
      </c>
      <c r="D81" s="19" t="s">
        <v>57</v>
      </c>
      <c r="E81" s="17" t="s">
        <v>57</v>
      </c>
      <c r="F81" s="18"/>
      <c r="G81" s="77"/>
    </row>
    <row r="82" spans="2:7" x14ac:dyDescent="0.25">
      <c r="B82" s="24" t="s">
        <v>58</v>
      </c>
      <c r="C82" s="11" t="s">
        <v>67</v>
      </c>
      <c r="D82" s="11" t="str">
        <f>IF(B82="PS Redundancy Board","I/O Board Outputs - NO"," ")</f>
        <v>I/O Board Outputs - NO</v>
      </c>
      <c r="E82" s="11" t="str">
        <f>IF(B82="PS Redundancy Board","Sensor Address -1"," ")</f>
        <v>Sensor Address -1</v>
      </c>
      <c r="F82" s="11" t="s">
        <v>68</v>
      </c>
      <c r="G82" s="77"/>
    </row>
    <row r="83" spans="2:7" hidden="1" x14ac:dyDescent="0.25">
      <c r="B83" s="24" t="s">
        <v>57</v>
      </c>
      <c r="C83" s="11" t="s">
        <v>57</v>
      </c>
      <c r="D83" s="11" t="str">
        <f>IF(B83="PS Redundancy Board","I/O Board Outputs - NO"," ")</f>
        <v xml:space="preserve"> </v>
      </c>
      <c r="E83" s="11" t="str">
        <f>IF(B83="PS Redundancy Board","Sensor Address -2"," ")</f>
        <v xml:space="preserve"> </v>
      </c>
      <c r="F83" s="11"/>
      <c r="G83" s="77"/>
    </row>
    <row r="84" spans="2:7" hidden="1" x14ac:dyDescent="0.25">
      <c r="B84" s="24" t="s">
        <v>57</v>
      </c>
      <c r="C84" s="11"/>
      <c r="D84" s="11" t="str">
        <f>IF(B84="PS Redundancy Board","I/O Board Outputs - NO"," ")</f>
        <v xml:space="preserve"> </v>
      </c>
      <c r="E84" s="11" t="str">
        <f>IF(B84="PS Redundancy Board","Sensor Address -3"," ")</f>
        <v xml:space="preserve"> </v>
      </c>
      <c r="F84" s="11"/>
      <c r="G84" s="77"/>
    </row>
    <row r="85" spans="2:7" hidden="1" x14ac:dyDescent="0.25">
      <c r="B85" s="82" t="s">
        <v>57</v>
      </c>
      <c r="C85" s="83"/>
      <c r="D85" s="31" t="s">
        <v>37</v>
      </c>
      <c r="E85" s="31" t="s">
        <v>37</v>
      </c>
      <c r="F85" s="11"/>
      <c r="G85" s="77"/>
    </row>
    <row r="86" spans="2:7" ht="15.75" thickBot="1" x14ac:dyDescent="0.3">
      <c r="B86" s="84" t="s">
        <v>57</v>
      </c>
      <c r="C86" s="85"/>
      <c r="D86" s="9"/>
      <c r="E86" s="9"/>
      <c r="F86" s="25"/>
      <c r="G86" s="78"/>
    </row>
    <row r="87" spans="2:7" ht="15.75" thickBot="1" x14ac:dyDescent="0.3">
      <c r="B87" s="20"/>
      <c r="C87" s="20"/>
      <c r="D87" s="21"/>
      <c r="E87" s="21"/>
      <c r="F87" s="22"/>
      <c r="G87" s="23"/>
    </row>
    <row r="88" spans="2:7" x14ac:dyDescent="0.25">
      <c r="B88" s="73" t="s">
        <v>54</v>
      </c>
      <c r="C88" s="74"/>
      <c r="D88" s="74"/>
      <c r="E88" s="74"/>
      <c r="F88" s="75"/>
      <c r="G88" s="76" t="s">
        <v>69</v>
      </c>
    </row>
    <row r="89" spans="2:7" x14ac:dyDescent="0.25">
      <c r="B89" s="24" t="s">
        <v>58</v>
      </c>
      <c r="C89" s="11" t="s">
        <v>67</v>
      </c>
      <c r="D89" s="11" t="str">
        <f>IF(B89="PS Redundancy Board","I/O Board Outputs - NO"," ")</f>
        <v>I/O Board Outputs - NO</v>
      </c>
      <c r="E89" s="11" t="str">
        <f>IF(B89="PS Redundancy Board","Sensor Address -2"," ")</f>
        <v>Sensor Address -2</v>
      </c>
      <c r="F89" s="11" t="s">
        <v>68</v>
      </c>
      <c r="G89" s="77"/>
    </row>
    <row r="90" spans="2:7" ht="15.75" thickBot="1" x14ac:dyDescent="0.3">
      <c r="B90" s="84" t="s">
        <v>57</v>
      </c>
      <c r="C90" s="85"/>
      <c r="D90" s="9"/>
      <c r="E90" s="9"/>
      <c r="F90" s="25"/>
      <c r="G90" s="78"/>
    </row>
    <row r="91" spans="2:7" ht="15.75" thickBot="1" x14ac:dyDescent="0.3">
      <c r="C91" s="26"/>
      <c r="D91" s="26"/>
      <c r="E91" s="27"/>
      <c r="F91" s="28"/>
      <c r="G91" s="15"/>
    </row>
    <row r="92" spans="2:7" ht="30" customHeight="1" thickBot="1" x14ac:dyDescent="0.3">
      <c r="B92" s="63" t="s">
        <v>70</v>
      </c>
      <c r="C92" s="54"/>
      <c r="D92" s="54"/>
      <c r="E92" s="54"/>
      <c r="F92" s="54"/>
      <c r="G92" s="55" t="s">
        <v>71</v>
      </c>
    </row>
    <row r="93" spans="2:7" ht="15.75" thickBot="1" x14ac:dyDescent="0.3">
      <c r="B93" s="65" t="s">
        <v>5</v>
      </c>
      <c r="C93" s="66"/>
      <c r="D93" s="66" t="s">
        <v>6</v>
      </c>
      <c r="E93" s="66"/>
      <c r="F93" s="67"/>
      <c r="G93" s="64"/>
    </row>
    <row r="94" spans="2:7" x14ac:dyDescent="0.25">
      <c r="B94" s="44" t="s">
        <v>7</v>
      </c>
      <c r="C94" s="45"/>
      <c r="D94" s="45" t="s">
        <v>72</v>
      </c>
      <c r="E94" s="45"/>
      <c r="F94" s="62"/>
      <c r="G94" s="55" t="s">
        <v>73</v>
      </c>
    </row>
    <row r="95" spans="2:7" x14ac:dyDescent="0.25">
      <c r="B95" s="44" t="s">
        <v>10</v>
      </c>
      <c r="C95" s="45"/>
      <c r="D95" s="45" t="s">
        <v>11</v>
      </c>
      <c r="E95" s="45"/>
      <c r="F95" s="62"/>
      <c r="G95" s="56"/>
    </row>
    <row r="96" spans="2:7" x14ac:dyDescent="0.25">
      <c r="B96" s="68" t="s">
        <v>12</v>
      </c>
      <c r="C96" s="10" t="s">
        <v>13</v>
      </c>
      <c r="D96" s="45" t="s">
        <v>14</v>
      </c>
      <c r="E96" s="45"/>
      <c r="F96" s="62"/>
      <c r="G96" s="56"/>
    </row>
    <row r="97" spans="2:9" x14ac:dyDescent="0.25">
      <c r="B97" s="68"/>
      <c r="C97" s="10" t="s">
        <v>15</v>
      </c>
      <c r="D97" s="45" t="s">
        <v>16</v>
      </c>
      <c r="E97" s="45"/>
      <c r="F97" s="62"/>
      <c r="G97" s="56"/>
    </row>
    <row r="98" spans="2:9" x14ac:dyDescent="0.25">
      <c r="B98" s="68"/>
      <c r="C98" s="10" t="s">
        <v>17</v>
      </c>
      <c r="D98" s="45" t="s">
        <v>65</v>
      </c>
      <c r="E98" s="45"/>
      <c r="F98" s="62"/>
      <c r="G98" s="56"/>
      <c r="H98" s="34"/>
    </row>
    <row r="99" spans="2:9" x14ac:dyDescent="0.25">
      <c r="B99" s="68"/>
      <c r="C99" s="10" t="s">
        <v>19</v>
      </c>
      <c r="D99" s="60">
        <f>IF(D98="9x5","66 OR 46 - TYPE IN THE RIGHT ONE",IF(D98="16x16",20,IF(D98="24x16",20,(IF(D98="9x15",34,"SELECT MODULE SIZE")))))</f>
        <v>20</v>
      </c>
      <c r="E99" s="60"/>
      <c r="F99" s="61"/>
      <c r="G99" s="56"/>
      <c r="I99" s="28"/>
    </row>
    <row r="100" spans="2:9" x14ac:dyDescent="0.25">
      <c r="B100" s="44" t="s">
        <v>20</v>
      </c>
      <c r="C100" s="45"/>
      <c r="D100" s="60">
        <v>64</v>
      </c>
      <c r="E100" s="60"/>
      <c r="F100" s="61"/>
      <c r="G100" s="56"/>
    </row>
    <row r="101" spans="2:9" x14ac:dyDescent="0.25">
      <c r="B101" s="44" t="s">
        <v>21</v>
      </c>
      <c r="C101" s="45"/>
      <c r="D101" s="60">
        <v>96</v>
      </c>
      <c r="E101" s="60"/>
      <c r="F101" s="61"/>
      <c r="G101" s="56"/>
    </row>
    <row r="102" spans="2:9" x14ac:dyDescent="0.25">
      <c r="B102" s="44" t="s">
        <v>22</v>
      </c>
      <c r="C102" s="45"/>
      <c r="D102" s="45" t="s">
        <v>23</v>
      </c>
      <c r="E102" s="45"/>
      <c r="F102" s="62"/>
      <c r="G102" s="56"/>
    </row>
    <row r="103" spans="2:9" x14ac:dyDescent="0.25">
      <c r="B103" s="44" t="s">
        <v>24</v>
      </c>
      <c r="C103" s="45"/>
      <c r="D103" s="60">
        <v>1</v>
      </c>
      <c r="E103" s="60"/>
      <c r="F103" s="61"/>
      <c r="G103" s="56"/>
    </row>
    <row r="104" spans="2:9" ht="15.75" thickBot="1" x14ac:dyDescent="0.3">
      <c r="B104" s="69" t="s">
        <v>25</v>
      </c>
      <c r="C104" s="70"/>
      <c r="D104" s="71" t="s">
        <v>26</v>
      </c>
      <c r="E104" s="71"/>
      <c r="F104" s="72"/>
      <c r="G104" s="57"/>
    </row>
    <row r="105" spans="2:9" ht="15.75" thickBot="1" x14ac:dyDescent="0.3"/>
    <row r="106" spans="2:9" ht="15.75" thickBot="1" x14ac:dyDescent="0.3">
      <c r="B106" s="53" t="s">
        <v>27</v>
      </c>
      <c r="C106" s="54"/>
      <c r="D106" s="54"/>
      <c r="E106" s="54"/>
      <c r="F106" s="54"/>
      <c r="G106" s="55" t="s">
        <v>73</v>
      </c>
    </row>
    <row r="107" spans="2:9" x14ac:dyDescent="0.25">
      <c r="B107" s="58" t="s">
        <v>5</v>
      </c>
      <c r="C107" s="59"/>
      <c r="D107" s="35" t="s">
        <v>6</v>
      </c>
      <c r="E107" s="35" t="s">
        <v>28</v>
      </c>
      <c r="F107" s="36" t="s">
        <v>29</v>
      </c>
      <c r="G107" s="56"/>
    </row>
    <row r="108" spans="2:9" x14ac:dyDescent="0.25">
      <c r="B108" s="49" t="s">
        <v>30</v>
      </c>
      <c r="C108" s="50"/>
      <c r="D108" s="10" t="s">
        <v>74</v>
      </c>
      <c r="E108" s="10" t="s">
        <v>32</v>
      </c>
      <c r="F108" s="37" t="s">
        <v>33</v>
      </c>
      <c r="G108" s="56"/>
    </row>
    <row r="109" spans="2:9" x14ac:dyDescent="0.25">
      <c r="B109" s="49" t="s">
        <v>30</v>
      </c>
      <c r="C109" s="50"/>
      <c r="D109" s="10" t="s">
        <v>11</v>
      </c>
      <c r="E109" s="10" t="s">
        <v>32</v>
      </c>
      <c r="F109" s="37" t="s">
        <v>33</v>
      </c>
      <c r="G109" s="56"/>
    </row>
    <row r="110" spans="2:9" x14ac:dyDescent="0.25">
      <c r="B110" s="49" t="s">
        <v>30</v>
      </c>
      <c r="C110" s="50"/>
      <c r="D110" s="10" t="s">
        <v>75</v>
      </c>
      <c r="E110" s="10" t="s">
        <v>32</v>
      </c>
      <c r="F110" s="37" t="s">
        <v>33</v>
      </c>
      <c r="G110" s="56"/>
    </row>
    <row r="111" spans="2:9" x14ac:dyDescent="0.25">
      <c r="B111" s="49" t="s">
        <v>30</v>
      </c>
      <c r="C111" s="50"/>
      <c r="D111" s="10" t="s">
        <v>31</v>
      </c>
      <c r="E111" s="10" t="s">
        <v>32</v>
      </c>
      <c r="F111" s="37" t="s">
        <v>33</v>
      </c>
      <c r="G111" s="56"/>
    </row>
    <row r="112" spans="2:9" x14ac:dyDescent="0.25">
      <c r="B112" s="49" t="s">
        <v>34</v>
      </c>
      <c r="C112" s="50"/>
      <c r="D112" s="10" t="s">
        <v>76</v>
      </c>
      <c r="E112" s="10" t="s">
        <v>32</v>
      </c>
      <c r="F112" s="37" t="s">
        <v>33</v>
      </c>
      <c r="G112" s="56"/>
    </row>
    <row r="113" spans="2:7" x14ac:dyDescent="0.25">
      <c r="B113" s="49" t="s">
        <v>34</v>
      </c>
      <c r="C113" s="50"/>
      <c r="D113" s="10" t="s">
        <v>77</v>
      </c>
      <c r="E113" s="10" t="s">
        <v>32</v>
      </c>
      <c r="F113" s="37" t="s">
        <v>33</v>
      </c>
      <c r="G113" s="56"/>
    </row>
    <row r="114" spans="2:7" x14ac:dyDescent="0.25">
      <c r="B114" s="49" t="s">
        <v>34</v>
      </c>
      <c r="C114" s="50"/>
      <c r="D114" s="10" t="s">
        <v>12</v>
      </c>
      <c r="E114" s="10" t="s">
        <v>32</v>
      </c>
      <c r="F114" s="37" t="s">
        <v>33</v>
      </c>
      <c r="G114" s="56"/>
    </row>
    <row r="115" spans="2:7" x14ac:dyDescent="0.25">
      <c r="B115" s="49" t="s">
        <v>35</v>
      </c>
      <c r="C115" s="50"/>
      <c r="D115" s="10" t="s">
        <v>77</v>
      </c>
      <c r="E115" s="10" t="s">
        <v>32</v>
      </c>
      <c r="F115" s="37" t="s">
        <v>33</v>
      </c>
      <c r="G115" s="56"/>
    </row>
    <row r="116" spans="2:7" x14ac:dyDescent="0.25">
      <c r="B116" s="49" t="s">
        <v>38</v>
      </c>
      <c r="C116" s="50"/>
      <c r="D116" s="31">
        <v>2</v>
      </c>
      <c r="E116" s="31" t="s">
        <v>37</v>
      </c>
      <c r="F116" s="38" t="s">
        <v>78</v>
      </c>
      <c r="G116" s="56"/>
    </row>
    <row r="117" spans="2:7" x14ac:dyDescent="0.25">
      <c r="B117" s="49" t="s">
        <v>39</v>
      </c>
      <c r="C117" s="50"/>
      <c r="D117" s="31" t="s">
        <v>36</v>
      </c>
      <c r="E117" s="31"/>
      <c r="F117" s="37"/>
      <c r="G117" s="56"/>
    </row>
    <row r="118" spans="2:7" x14ac:dyDescent="0.25">
      <c r="B118" s="49" t="s">
        <v>40</v>
      </c>
      <c r="C118" s="50"/>
      <c r="D118" s="31" t="s">
        <v>36</v>
      </c>
      <c r="E118" s="31"/>
      <c r="F118" s="37"/>
      <c r="G118" s="56"/>
    </row>
    <row r="119" spans="2:7" x14ac:dyDescent="0.25">
      <c r="B119" s="49" t="s">
        <v>41</v>
      </c>
      <c r="C119" s="50"/>
      <c r="D119" s="31">
        <v>1</v>
      </c>
      <c r="E119" s="31" t="s">
        <v>37</v>
      </c>
      <c r="F119" s="38" t="s">
        <v>42</v>
      </c>
      <c r="G119" s="56"/>
    </row>
    <row r="120" spans="2:7" x14ac:dyDescent="0.25">
      <c r="B120" s="49" t="s">
        <v>43</v>
      </c>
      <c r="C120" s="50"/>
      <c r="D120" s="29" t="s">
        <v>36</v>
      </c>
      <c r="E120" s="31" t="s">
        <v>37</v>
      </c>
      <c r="F120" s="13" t="s">
        <v>37</v>
      </c>
      <c r="G120" s="56"/>
    </row>
    <row r="121" spans="2:7" x14ac:dyDescent="0.25">
      <c r="B121" s="49" t="s">
        <v>44</v>
      </c>
      <c r="C121" s="50"/>
      <c r="D121" s="31">
        <v>2</v>
      </c>
      <c r="E121" s="31" t="s">
        <v>37</v>
      </c>
      <c r="F121" s="38" t="s">
        <v>37</v>
      </c>
      <c r="G121" s="56"/>
    </row>
    <row r="122" spans="2:7" x14ac:dyDescent="0.25">
      <c r="B122" s="49" t="s">
        <v>45</v>
      </c>
      <c r="C122" s="50"/>
      <c r="D122" s="29" t="s">
        <v>36</v>
      </c>
      <c r="E122" s="31" t="s">
        <v>37</v>
      </c>
      <c r="F122" s="38" t="s">
        <v>37</v>
      </c>
      <c r="G122" s="56"/>
    </row>
    <row r="123" spans="2:7" x14ac:dyDescent="0.25">
      <c r="B123" s="49" t="s">
        <v>46</v>
      </c>
      <c r="C123" s="50"/>
      <c r="D123" s="29" t="s">
        <v>49</v>
      </c>
      <c r="E123" s="31" t="s">
        <v>37</v>
      </c>
      <c r="F123" s="38" t="s">
        <v>37</v>
      </c>
      <c r="G123" s="56"/>
    </row>
    <row r="124" spans="2:7" x14ac:dyDescent="0.25">
      <c r="B124" s="49" t="s">
        <v>47</v>
      </c>
      <c r="C124" s="50"/>
      <c r="D124" s="29" t="s">
        <v>36</v>
      </c>
      <c r="E124" s="31" t="s">
        <v>37</v>
      </c>
      <c r="F124" s="38" t="s">
        <v>37</v>
      </c>
      <c r="G124" s="56"/>
    </row>
    <row r="125" spans="2:7" x14ac:dyDescent="0.25">
      <c r="B125" s="49" t="s">
        <v>48</v>
      </c>
      <c r="C125" s="50"/>
      <c r="D125" s="29" t="s">
        <v>49</v>
      </c>
      <c r="E125" s="31" t="s">
        <v>37</v>
      </c>
      <c r="F125" s="38" t="s">
        <v>37</v>
      </c>
      <c r="G125" s="56"/>
    </row>
    <row r="126" spans="2:7" x14ac:dyDescent="0.25">
      <c r="B126" s="49" t="s">
        <v>50</v>
      </c>
      <c r="C126" s="50"/>
      <c r="D126" s="31" t="s">
        <v>36</v>
      </c>
      <c r="E126" s="31" t="s">
        <v>57</v>
      </c>
      <c r="F126" s="38" t="s">
        <v>37</v>
      </c>
      <c r="G126" s="56"/>
    </row>
    <row r="127" spans="2:7" x14ac:dyDescent="0.25">
      <c r="B127" s="49" t="s">
        <v>51</v>
      </c>
      <c r="C127" s="50"/>
      <c r="D127" s="31">
        <v>1</v>
      </c>
      <c r="E127" s="31" t="s">
        <v>37</v>
      </c>
      <c r="F127" s="38" t="s">
        <v>37</v>
      </c>
      <c r="G127" s="56"/>
    </row>
    <row r="128" spans="2:7" ht="15.75" thickBot="1" x14ac:dyDescent="0.3">
      <c r="B128" s="51" t="s">
        <v>52</v>
      </c>
      <c r="C128" s="52"/>
      <c r="D128" s="9" t="s">
        <v>79</v>
      </c>
      <c r="E128" s="9"/>
      <c r="F128" s="39"/>
      <c r="G128" s="57"/>
    </row>
    <row r="129" spans="2:7" ht="15.75" thickBot="1" x14ac:dyDescent="0.3">
      <c r="C129" s="26"/>
      <c r="D129" s="26"/>
      <c r="E129" s="27"/>
      <c r="F129" s="28"/>
      <c r="G129" s="15"/>
    </row>
    <row r="130" spans="2:7" ht="15.75" thickBot="1" x14ac:dyDescent="0.3">
      <c r="B130" s="86" t="s">
        <v>80</v>
      </c>
      <c r="C130" s="87"/>
      <c r="D130" s="87"/>
      <c r="E130" s="87"/>
      <c r="F130" s="88"/>
      <c r="G130" s="55" t="s">
        <v>81</v>
      </c>
    </row>
    <row r="131" spans="2:7" x14ac:dyDescent="0.25">
      <c r="B131" s="96" t="s">
        <v>82</v>
      </c>
      <c r="C131" s="97"/>
      <c r="D131" s="97"/>
      <c r="E131" s="41" t="s">
        <v>169</v>
      </c>
      <c r="F131" s="46" t="s">
        <v>84</v>
      </c>
      <c r="G131" s="56"/>
    </row>
    <row r="132" spans="2:7" x14ac:dyDescent="0.25">
      <c r="B132" s="44" t="s">
        <v>85</v>
      </c>
      <c r="C132" s="45"/>
      <c r="D132" s="45"/>
      <c r="E132" s="10" t="s">
        <v>86</v>
      </c>
      <c r="F132" s="47"/>
      <c r="G132" s="56"/>
    </row>
    <row r="133" spans="2:7" x14ac:dyDescent="0.25">
      <c r="B133" s="44" t="s">
        <v>87</v>
      </c>
      <c r="C133" s="45"/>
      <c r="D133" s="45"/>
      <c r="E133" s="11" t="s">
        <v>88</v>
      </c>
      <c r="F133" s="48"/>
      <c r="G133" s="56"/>
    </row>
    <row r="134" spans="2:7" x14ac:dyDescent="0.25">
      <c r="B134" s="44" t="s">
        <v>89</v>
      </c>
      <c r="C134" s="45"/>
      <c r="D134" s="45"/>
      <c r="E134" s="11" t="s">
        <v>170</v>
      </c>
      <c r="F134" s="13" t="str">
        <f>IF(E134="N/A", " ", "GUIDE - DD3513398")</f>
        <v>GUIDE - DD3513398</v>
      </c>
      <c r="G134" s="56"/>
    </row>
    <row r="135" spans="2:7" ht="15.75" thickBot="1" x14ac:dyDescent="0.3">
      <c r="B135" s="69" t="s">
        <v>91</v>
      </c>
      <c r="C135" s="70"/>
      <c r="D135" s="70"/>
      <c r="E135" s="40" t="s">
        <v>92</v>
      </c>
      <c r="F135" s="14"/>
      <c r="G135" s="57"/>
    </row>
    <row r="136" spans="2:7" x14ac:dyDescent="0.25">
      <c r="C136" s="26"/>
      <c r="D136" s="26"/>
      <c r="E136" s="27"/>
      <c r="F136" s="28"/>
      <c r="G136" s="15"/>
    </row>
    <row r="137" spans="2:7" ht="15.75" thickBot="1" x14ac:dyDescent="0.3"/>
    <row r="138" spans="2:7" x14ac:dyDescent="0.25">
      <c r="B138" s="7" t="s">
        <v>93</v>
      </c>
      <c r="C138" s="8"/>
      <c r="D138" s="8"/>
      <c r="E138" s="8"/>
      <c r="F138" s="8"/>
      <c r="G138" s="1"/>
    </row>
    <row r="139" spans="2:7" x14ac:dyDescent="0.25">
      <c r="B139" s="3"/>
      <c r="G139" s="2"/>
    </row>
    <row r="140" spans="2:7" x14ac:dyDescent="0.25">
      <c r="B140" s="42" t="s">
        <v>94</v>
      </c>
      <c r="G140" s="2"/>
    </row>
    <row r="141" spans="2:7" x14ac:dyDescent="0.25">
      <c r="B141" s="3" t="s">
        <v>95</v>
      </c>
      <c r="E141" t="s">
        <v>96</v>
      </c>
      <c r="G141" s="2"/>
    </row>
    <row r="142" spans="2:7" x14ac:dyDescent="0.25">
      <c r="B142" s="3" t="s">
        <v>97</v>
      </c>
      <c r="E142" t="s">
        <v>98</v>
      </c>
      <c r="G142" s="2"/>
    </row>
    <row r="143" spans="2:7" x14ac:dyDescent="0.25">
      <c r="B143" s="3" t="s">
        <v>99</v>
      </c>
      <c r="E143" t="s">
        <v>100</v>
      </c>
      <c r="G143" s="2"/>
    </row>
    <row r="144" spans="2:7" x14ac:dyDescent="0.25">
      <c r="B144" s="3" t="s">
        <v>101</v>
      </c>
      <c r="E144" t="s">
        <v>102</v>
      </c>
      <c r="G144" s="2"/>
    </row>
    <row r="145" spans="2:7" x14ac:dyDescent="0.25">
      <c r="B145" s="3" t="s">
        <v>103</v>
      </c>
      <c r="E145" t="s">
        <v>104</v>
      </c>
      <c r="G145" s="2"/>
    </row>
    <row r="146" spans="2:7" x14ac:dyDescent="0.25">
      <c r="B146" s="3" t="s">
        <v>105</v>
      </c>
      <c r="E146" t="s">
        <v>106</v>
      </c>
      <c r="G146" s="2"/>
    </row>
    <row r="147" spans="2:7" x14ac:dyDescent="0.25">
      <c r="B147" s="3"/>
      <c r="G147" s="2"/>
    </row>
    <row r="148" spans="2:7" x14ac:dyDescent="0.25">
      <c r="B148" s="42" t="s">
        <v>107</v>
      </c>
      <c r="G148" s="2"/>
    </row>
    <row r="149" spans="2:7" x14ac:dyDescent="0.25">
      <c r="B149" s="3" t="s">
        <v>108</v>
      </c>
      <c r="E149" t="s">
        <v>109</v>
      </c>
      <c r="G149" s="2"/>
    </row>
    <row r="150" spans="2:7" x14ac:dyDescent="0.25">
      <c r="B150" s="3" t="s">
        <v>97</v>
      </c>
      <c r="E150" t="s">
        <v>98</v>
      </c>
      <c r="G150" s="2"/>
    </row>
    <row r="151" spans="2:7" x14ac:dyDescent="0.25">
      <c r="B151" s="3" t="s">
        <v>99</v>
      </c>
      <c r="E151" t="s">
        <v>100</v>
      </c>
      <c r="G151" s="2"/>
    </row>
    <row r="152" spans="2:7" x14ac:dyDescent="0.25">
      <c r="B152" s="3" t="s">
        <v>101</v>
      </c>
      <c r="E152" t="s">
        <v>102</v>
      </c>
      <c r="G152" s="2"/>
    </row>
    <row r="153" spans="2:7" x14ac:dyDescent="0.25">
      <c r="B153" s="3" t="s">
        <v>110</v>
      </c>
      <c r="E153" t="s">
        <v>111</v>
      </c>
      <c r="G153" s="2"/>
    </row>
    <row r="154" spans="2:7" x14ac:dyDescent="0.25">
      <c r="B154" s="3" t="s">
        <v>112</v>
      </c>
      <c r="E154" t="s">
        <v>113</v>
      </c>
      <c r="G154" s="2"/>
    </row>
    <row r="155" spans="2:7" x14ac:dyDescent="0.25">
      <c r="B155" s="3"/>
      <c r="G155" s="2"/>
    </row>
    <row r="156" spans="2:7" x14ac:dyDescent="0.25">
      <c r="B156" s="42" t="s">
        <v>152</v>
      </c>
      <c r="G156" s="2"/>
    </row>
    <row r="157" spans="2:7" x14ac:dyDescent="0.25">
      <c r="B157" s="3" t="s">
        <v>153</v>
      </c>
      <c r="E157" t="s">
        <v>154</v>
      </c>
      <c r="G157" s="2"/>
    </row>
    <row r="158" spans="2:7" x14ac:dyDescent="0.25">
      <c r="B158" s="3" t="s">
        <v>155</v>
      </c>
      <c r="E158" t="s">
        <v>156</v>
      </c>
      <c r="G158" s="2"/>
    </row>
    <row r="159" spans="2:7" x14ac:dyDescent="0.25">
      <c r="B159" s="3" t="s">
        <v>157</v>
      </c>
      <c r="E159" t="s">
        <v>158</v>
      </c>
      <c r="G159" s="2"/>
    </row>
    <row r="160" spans="2:7" x14ac:dyDescent="0.25">
      <c r="B160" s="3" t="s">
        <v>159</v>
      </c>
      <c r="E160" t="s">
        <v>160</v>
      </c>
      <c r="G160" s="2"/>
    </row>
    <row r="161" spans="2:7" x14ac:dyDescent="0.25">
      <c r="B161" s="3" t="s">
        <v>161</v>
      </c>
      <c r="E161" t="s">
        <v>162</v>
      </c>
      <c r="G161" s="2"/>
    </row>
    <row r="162" spans="2:7" x14ac:dyDescent="0.25">
      <c r="B162" s="3" t="s">
        <v>163</v>
      </c>
      <c r="E162" t="s">
        <v>164</v>
      </c>
      <c r="G162" s="2"/>
    </row>
    <row r="163" spans="2:7" x14ac:dyDescent="0.25">
      <c r="B163" s="3" t="s">
        <v>165</v>
      </c>
      <c r="E163" t="s">
        <v>113</v>
      </c>
      <c r="G163" s="2"/>
    </row>
    <row r="164" spans="2:7" x14ac:dyDescent="0.25">
      <c r="B164" s="3"/>
      <c r="G164" s="2"/>
    </row>
    <row r="165" spans="2:7" x14ac:dyDescent="0.25">
      <c r="B165" s="42" t="s">
        <v>114</v>
      </c>
      <c r="G165" s="2"/>
    </row>
    <row r="166" spans="2:7" x14ac:dyDescent="0.25">
      <c r="B166" s="3" t="s">
        <v>115</v>
      </c>
      <c r="E166" t="s">
        <v>116</v>
      </c>
      <c r="G166" s="2"/>
    </row>
    <row r="167" spans="2:7" x14ac:dyDescent="0.25">
      <c r="B167" s="3" t="s">
        <v>117</v>
      </c>
      <c r="E167" t="s">
        <v>118</v>
      </c>
      <c r="G167" s="2"/>
    </row>
    <row r="168" spans="2:7" x14ac:dyDescent="0.25">
      <c r="B168" s="3" t="s">
        <v>119</v>
      </c>
      <c r="E168" t="s">
        <v>120</v>
      </c>
      <c r="G168" s="2"/>
    </row>
    <row r="169" spans="2:7" x14ac:dyDescent="0.25">
      <c r="B169" s="3" t="s">
        <v>121</v>
      </c>
      <c r="E169" t="s">
        <v>122</v>
      </c>
      <c r="G169" s="2"/>
    </row>
    <row r="170" spans="2:7" x14ac:dyDescent="0.25">
      <c r="B170" s="3" t="s">
        <v>123</v>
      </c>
      <c r="E170" t="s">
        <v>124</v>
      </c>
      <c r="G170" s="2"/>
    </row>
    <row r="171" spans="2:7" x14ac:dyDescent="0.25">
      <c r="B171" s="3" t="s">
        <v>123</v>
      </c>
      <c r="E171" t="s">
        <v>125</v>
      </c>
      <c r="G171" s="2"/>
    </row>
    <row r="172" spans="2:7" x14ac:dyDescent="0.25">
      <c r="B172" s="3" t="s">
        <v>123</v>
      </c>
      <c r="E172" t="s">
        <v>126</v>
      </c>
      <c r="G172" s="2"/>
    </row>
    <row r="173" spans="2:7" x14ac:dyDescent="0.25">
      <c r="B173" s="3" t="s">
        <v>127</v>
      </c>
      <c r="E173" t="s">
        <v>128</v>
      </c>
      <c r="G173" s="2"/>
    </row>
    <row r="174" spans="2:7" x14ac:dyDescent="0.25">
      <c r="B174" s="3" t="s">
        <v>129</v>
      </c>
      <c r="E174" t="s">
        <v>130</v>
      </c>
      <c r="G174" s="2"/>
    </row>
    <row r="175" spans="2:7" x14ac:dyDescent="0.25">
      <c r="B175" s="3"/>
      <c r="G175" s="2"/>
    </row>
    <row r="176" spans="2:7" x14ac:dyDescent="0.25">
      <c r="B176" s="42" t="s">
        <v>131</v>
      </c>
      <c r="G176" s="2"/>
    </row>
    <row r="177" spans="2:7" x14ac:dyDescent="0.25">
      <c r="B177" s="3" t="s">
        <v>132</v>
      </c>
      <c r="E177" t="s">
        <v>133</v>
      </c>
      <c r="G177" s="2"/>
    </row>
    <row r="178" spans="2:7" x14ac:dyDescent="0.25">
      <c r="B178" s="3" t="s">
        <v>134</v>
      </c>
      <c r="E178" t="s">
        <v>135</v>
      </c>
      <c r="G178" s="2"/>
    </row>
    <row r="179" spans="2:7" x14ac:dyDescent="0.25">
      <c r="B179" s="3" t="s">
        <v>136</v>
      </c>
      <c r="E179" t="s">
        <v>137</v>
      </c>
      <c r="G179" s="2"/>
    </row>
    <row r="180" spans="2:7" x14ac:dyDescent="0.25">
      <c r="B180" s="3" t="s">
        <v>138</v>
      </c>
      <c r="E180" t="s">
        <v>139</v>
      </c>
      <c r="G180" s="2"/>
    </row>
    <row r="181" spans="2:7" x14ac:dyDescent="0.25">
      <c r="B181" s="3" t="s">
        <v>140</v>
      </c>
      <c r="E181" t="s">
        <v>141</v>
      </c>
      <c r="G181" s="2"/>
    </row>
    <row r="182" spans="2:7" x14ac:dyDescent="0.25">
      <c r="B182" s="3" t="s">
        <v>142</v>
      </c>
      <c r="E182" t="s">
        <v>143</v>
      </c>
      <c r="G182" s="2"/>
    </row>
    <row r="183" spans="2:7" x14ac:dyDescent="0.25">
      <c r="B183" s="3" t="s">
        <v>112</v>
      </c>
      <c r="E183" t="s">
        <v>113</v>
      </c>
      <c r="G183" s="2"/>
    </row>
    <row r="184" spans="2:7" x14ac:dyDescent="0.25">
      <c r="B184" s="3"/>
      <c r="G184" s="2"/>
    </row>
    <row r="185" spans="2:7" x14ac:dyDescent="0.25">
      <c r="B185" s="42" t="s">
        <v>114</v>
      </c>
      <c r="G185" s="2"/>
    </row>
    <row r="186" spans="2:7" x14ac:dyDescent="0.25">
      <c r="B186" s="3" t="s">
        <v>115</v>
      </c>
      <c r="E186" t="s">
        <v>116</v>
      </c>
      <c r="G186" s="2"/>
    </row>
    <row r="187" spans="2:7" x14ac:dyDescent="0.25">
      <c r="B187" s="3" t="s">
        <v>117</v>
      </c>
      <c r="E187" t="s">
        <v>118</v>
      </c>
      <c r="G187" s="2"/>
    </row>
    <row r="188" spans="2:7" x14ac:dyDescent="0.25">
      <c r="B188" s="3" t="s">
        <v>144</v>
      </c>
      <c r="E188" t="s">
        <v>145</v>
      </c>
      <c r="G188" s="2"/>
    </row>
    <row r="189" spans="2:7" x14ac:dyDescent="0.25">
      <c r="B189" s="3" t="s">
        <v>146</v>
      </c>
      <c r="E189" t="s">
        <v>147</v>
      </c>
      <c r="G189" s="2"/>
    </row>
    <row r="190" spans="2:7" x14ac:dyDescent="0.25">
      <c r="B190" s="3" t="s">
        <v>148</v>
      </c>
      <c r="E190" t="s">
        <v>122</v>
      </c>
      <c r="G190" s="2"/>
    </row>
    <row r="191" spans="2:7" x14ac:dyDescent="0.25">
      <c r="B191" s="3" t="s">
        <v>149</v>
      </c>
      <c r="E191" t="s">
        <v>150</v>
      </c>
      <c r="G191" s="2"/>
    </row>
    <row r="192" spans="2:7" ht="15.75" thickBot="1" x14ac:dyDescent="0.3">
      <c r="B192" s="4"/>
      <c r="C192" s="5"/>
      <c r="D192" s="5"/>
      <c r="E192" s="5"/>
      <c r="F192" s="5"/>
      <c r="G192" s="6"/>
    </row>
    <row r="194" spans="2:2" x14ac:dyDescent="0.25">
      <c r="B194" t="s">
        <v>151</v>
      </c>
    </row>
  </sheetData>
  <mergeCells count="157">
    <mergeCell ref="G4:G14"/>
    <mergeCell ref="B23:C23"/>
    <mergeCell ref="B45:F45"/>
    <mergeCell ref="G45:G46"/>
    <mergeCell ref="B46:C46"/>
    <mergeCell ref="D46:F46"/>
    <mergeCell ref="B47:C47"/>
    <mergeCell ref="D47:F47"/>
    <mergeCell ref="G47:G57"/>
    <mergeCell ref="B48:C48"/>
    <mergeCell ref="D48:F48"/>
    <mergeCell ref="B49:B52"/>
    <mergeCell ref="D49:F49"/>
    <mergeCell ref="D53:F53"/>
    <mergeCell ref="B57:C57"/>
    <mergeCell ref="D57:F57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130:G135"/>
    <mergeCell ref="B43:C43"/>
    <mergeCell ref="B131:D131"/>
    <mergeCell ref="B35:F35"/>
    <mergeCell ref="B37:B38"/>
    <mergeCell ref="B135:D135"/>
    <mergeCell ref="B130:F130"/>
    <mergeCell ref="B134:D134"/>
    <mergeCell ref="B42:C42"/>
    <mergeCell ref="G35:G43"/>
    <mergeCell ref="B36:C36"/>
    <mergeCell ref="B88:F88"/>
    <mergeCell ref="G88:G90"/>
    <mergeCell ref="B90:C90"/>
    <mergeCell ref="B54:C54"/>
    <mergeCell ref="D54:F54"/>
    <mergeCell ref="B55:C55"/>
    <mergeCell ref="D55:F55"/>
    <mergeCell ref="B56:C56"/>
    <mergeCell ref="D56:F56"/>
    <mergeCell ref="D50:F50"/>
    <mergeCell ref="D51:F51"/>
    <mergeCell ref="D52:F52"/>
    <mergeCell ref="B53:C53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9:C29"/>
    <mergeCell ref="D14:F14"/>
    <mergeCell ref="B59:F59"/>
    <mergeCell ref="G59:G76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8:F78"/>
    <mergeCell ref="G78:G86"/>
    <mergeCell ref="B79:C79"/>
    <mergeCell ref="B80:B81"/>
    <mergeCell ref="B85:C85"/>
    <mergeCell ref="B86:C86"/>
    <mergeCell ref="B72:C72"/>
    <mergeCell ref="B73:C73"/>
    <mergeCell ref="B74:C74"/>
    <mergeCell ref="B75:C75"/>
    <mergeCell ref="B76:C76"/>
    <mergeCell ref="B101:C101"/>
    <mergeCell ref="D101:F101"/>
    <mergeCell ref="B102:C102"/>
    <mergeCell ref="D102:F102"/>
    <mergeCell ref="B103:C103"/>
    <mergeCell ref="D103:F103"/>
    <mergeCell ref="B92:F92"/>
    <mergeCell ref="G92:G93"/>
    <mergeCell ref="B93:C93"/>
    <mergeCell ref="D93:F93"/>
    <mergeCell ref="B94:C94"/>
    <mergeCell ref="D94:F94"/>
    <mergeCell ref="G94:G104"/>
    <mergeCell ref="B95:C95"/>
    <mergeCell ref="D95:F95"/>
    <mergeCell ref="B96:B99"/>
    <mergeCell ref="D96:F96"/>
    <mergeCell ref="D97:F97"/>
    <mergeCell ref="D98:F98"/>
    <mergeCell ref="D99:F99"/>
    <mergeCell ref="B100:C100"/>
    <mergeCell ref="D100:F100"/>
    <mergeCell ref="B104:C104"/>
    <mergeCell ref="D104:F104"/>
    <mergeCell ref="B106:F106"/>
    <mergeCell ref="G106:G128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32:D132"/>
    <mergeCell ref="B133:D133"/>
    <mergeCell ref="F131:F133"/>
    <mergeCell ref="B124:C124"/>
    <mergeCell ref="B125:C125"/>
    <mergeCell ref="B126:C126"/>
    <mergeCell ref="B127:C127"/>
    <mergeCell ref="B128:C128"/>
    <mergeCell ref="B119:C119"/>
    <mergeCell ref="B120:C120"/>
    <mergeCell ref="B121:C121"/>
    <mergeCell ref="B122:C122"/>
    <mergeCell ref="B123:C123"/>
  </mergeCells>
  <dataValidations count="48">
    <dataValidation type="list" allowBlank="1" showInputMessage="1" showErrorMessage="1" sqref="D94:F94 D47:F47 D4:F4" xr:uid="{7040CB06-474A-4422-99F2-3E7240600D2B}">
      <formula1>"VF,VM,VX, DB-5000"</formula1>
    </dataValidation>
    <dataValidation type="list" allowBlank="1" showInputMessage="1" showErrorMessage="1" sqref="D95:F95 D48:F48 D5:F5" xr:uid="{1E747C98-B9F5-4A2B-89FA-F937559B1DCB}">
      <formula1>"FRONT,WALK-IN,REAR"</formula1>
    </dataValidation>
    <dataValidation type="list" errorStyle="warning" allowBlank="1" showInputMessage="1" showErrorMessage="1" sqref="D96:F96 D49:F49 D6:F6" xr:uid="{AFE893A6-ACCA-42E5-9DB0-AD5B07A8E370}">
      <formula1>"FULL COLOR, MONOCHROME, Red-Green"</formula1>
    </dataValidation>
    <dataValidation type="list" errorStyle="warning" allowBlank="1" showInputMessage="1" showErrorMessage="1" sqref="D51:F51 D8:F8" xr:uid="{72331871-693A-49CF-B095-135BA03C2B47}">
      <formula1>"7X5,9X5,9X15,16X16,24X16, 18X18"</formula1>
    </dataValidation>
    <dataValidation type="list" errorStyle="warning" allowBlank="1" showInputMessage="1" showErrorMessage="1" sqref="H98 D52:F52 I99 D9:F9" xr:uid="{B77527D5-062D-4660-8E89-47F5F84964D1}">
      <formula1>"20,34,46,66"</formula1>
    </dataValidation>
    <dataValidation type="list" allowBlank="1" showInputMessage="1" showErrorMessage="1" sqref="D102:F102 D55:F55 D12:F12" xr:uid="{229C6840-02B3-485B-9672-B68BD14A79FC}">
      <formula1>"FULL MATRIX,LINE MATRIX"</formula1>
    </dataValidation>
    <dataValidation type="list" allowBlank="1" showInputMessage="1" showErrorMessage="1" sqref="D97:F97 D50:F50 D7:F7" xr:uid="{8A90EE0D-D0DE-4F4D-BBF9-FD918093BC3A}">
      <formula1>"GEN 4 (24 VOLT BUS), ANTAIOS (DVX)"</formula1>
    </dataValidation>
    <dataValidation type="list" allowBlank="1" showInputMessage="1" showErrorMessage="1" sqref="O35 O78 O88" xr:uid="{00000000-0002-0000-0000-000007000000}">
      <formula1>"DOOR SWITCH 2 (TC), "</formula1>
    </dataValidation>
    <dataValidation type="list" errorStyle="warning" allowBlank="1" showInputMessage="1" showErrorMessage="1" sqref="B79:C79 B36:C36" xr:uid="{5748AAE5-7383-4338-BBB2-4C7B536205AD}">
      <formula1>"--,DOOR SWITCH 2 (TC),'"</formula1>
    </dataValidation>
    <dataValidation type="list" allowBlank="1" showInputMessage="1" showErrorMessage="1" sqref="D74 D31" xr:uid="{13805792-9F29-42E3-A7EB-5E3F734EA4BB}">
      <formula1>"0,1,2, YES, NO"</formula1>
    </dataValidation>
    <dataValidation type="list" allowBlank="1" showInputMessage="1" showErrorMessage="1" sqref="D119 D67 D24" xr:uid="{3301B466-772C-4C0F-8B22-F5994505D43E}">
      <formula1>"0,1"</formula1>
    </dataValidation>
    <dataValidation type="list" allowBlank="1" showInputMessage="1" showErrorMessage="1" sqref="D125 D73 D30" xr:uid="{104D775A-94FA-42C8-BF72-5E7C5B943BC4}">
      <formula1>"YES,NO"</formula1>
    </dataValidation>
    <dataValidation type="list" errorStyle="warning" allowBlank="1" showInputMessage="1" showErrorMessage="1" sqref="D122:D124 D70:D72 D27:D29" xr:uid="{D7172EAE-44D0-4732-9F12-4D2627B8AEDE}">
      <formula1>"YES,NO"</formula1>
    </dataValidation>
    <dataValidation type="list" allowBlank="1" showInputMessage="1" showErrorMessage="1" sqref="C84 C41" xr:uid="{8C2757FE-36EF-4F07-B6A6-14770DC02FD2}">
      <formula1>"MINI DC I/O 4,'"</formula1>
    </dataValidation>
    <dataValidation type="list" allowBlank="1" showInputMessage="1" showErrorMessage="1" sqref="B85:C85 B42:C42" xr:uid="{6EBE9A67-6EED-4D08-9660-4F65FCD3277C}">
      <formula1>"MINI DC I/O 5,'"</formula1>
    </dataValidation>
    <dataValidation type="list" allowBlank="1" showInputMessage="1" showErrorMessage="1" sqref="B90:C90 B86:C86 B43:C43" xr:uid="{7993B55E-D3C1-4BAD-87B0-9050D40986DC}">
      <formula1>"MINI DC I/O 6,'"</formula1>
    </dataValidation>
    <dataValidation type="list" errorStyle="warning" allowBlank="1" showInputMessage="1" showErrorMessage="1" sqref="D120 D69 D26" xr:uid="{447820AB-856E-4A1A-AD3E-8A9DBCDF01CF}">
      <formula1>"NO,1,2,3,4,5,6,7,8,9,10"</formula1>
    </dataValidation>
    <dataValidation type="list" errorStyle="warning" allowBlank="1" showInputMessage="1" showErrorMessage="1" sqref="D64 D21" xr:uid="{8AB7CDE0-A0DD-4B55-9021-ACBF3741D534}">
      <formula1>"NO,1,2,3,4,5,6,7,8"</formula1>
    </dataValidation>
    <dataValidation type="list" errorStyle="warning" allowBlank="1" showInputMessage="1" showErrorMessage="1" sqref="D75 D32" xr:uid="{13FAE8D8-1CDB-49A3-8E77-6AEB4CD21A01}">
      <formula1>"?,NO,1,2"</formula1>
    </dataValidation>
    <dataValidation type="list" errorStyle="warning" allowBlank="1" showInputMessage="1" showErrorMessage="1" sqref="F68 F25" xr:uid="{82A05E2D-041E-4427-BC33-A4BBB83114BF}">
      <formula1>"'--,CAN,I/O"</formula1>
    </dataValidation>
    <dataValidation type="list" allowBlank="1" showInputMessage="1" showErrorMessage="1" sqref="F67 F24" xr:uid="{38497E2E-D69B-4912-AE58-B191C937F359}">
      <formula1>"?, CONNECT TO MODULE - YES, CONNECT TO MODULE - NO"</formula1>
    </dataValidation>
    <dataValidation type="list" allowBlank="1" showInputMessage="1" showErrorMessage="1" sqref="E74 E31" xr:uid="{48B2BA2E-B900-414C-AB1E-7B3D61C7217A}">
      <formula1>"Alternate, Synchronize"</formula1>
    </dataValidation>
    <dataValidation type="list" errorStyle="warning" allowBlank="1" showInputMessage="1" showErrorMessage="1" sqref="D87 D76:D77 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04:F104 D57:F57 D14:F14" xr:uid="{19ACFF31-4291-48C0-A0F7-E98A786BC392}">
      <formula1>"ROWS,BAYS"</formula1>
    </dataValidation>
    <dataValidation type="list" allowBlank="1" showInputMessage="1" showErrorMessage="1" sqref="F80 F37" xr:uid="{17FBFCF1-6DC9-4C36-A25B-5F6E6290D821}">
      <formula1>"', Auxiliary, Default IP, Specify IP"</formula1>
    </dataValidation>
    <dataValidation type="list" allowBlank="1" showInputMessage="1" showErrorMessage="1" sqref="E81 E38" xr:uid="{6C4585C0-118B-4DBA-8BEB-9C2D8AEB48EB}">
      <formula1>"', Serial,Ethernet"</formula1>
    </dataValidation>
    <dataValidation type="list" allowBlank="1" showInputMessage="1" showErrorMessage="1" sqref="E80 E37" xr:uid="{175F702D-A16D-4C39-98BE-408C6D900A34}">
      <formula1>"',1 Hour,2 Hour,3 Hour, 4 Hour,5 Hour"</formula1>
    </dataValidation>
    <dataValidation type="list" allowBlank="1" showInputMessage="1" sqref="C81 C38" xr:uid="{8C8C8BA0-2BB9-421A-9650-E43214066379}">
      <formula1>"',Control equipment,Entire display"</formula1>
    </dataValidation>
    <dataValidation type="list" errorStyle="warning" allowBlank="1" showInputMessage="1" showErrorMessage="1" sqref="C80 C37" xr:uid="{2E226786-FAD5-4CA4-8081-5883E4666699}">
      <formula1>"',ALPHA FXM SERIES,TRIPPLITE,Generic UPS"</formula1>
    </dataValidation>
    <dataValidation type="list" allowBlank="1" showInputMessage="1" sqref="D80 D37" xr:uid="{631898F4-6FBE-4FC0-A175-C45EC2915E5D}">
      <formula1>"', 'By Brightness %, By Power"</formula1>
    </dataValidation>
    <dataValidation type="list" allowBlank="1" showInputMessage="1" sqref="D81 D38" xr:uid="{2A6AE49C-1046-4EE7-A666-AA8B711CCA71}">
      <formula1>"',Percent - 50%, Watts - 1800, Watts - 1100, Watts - 650"</formula1>
    </dataValidation>
    <dataValidation type="list" allowBlank="1" showInputMessage="1" showErrorMessage="1" sqref="B80:B81 B37:B38" xr:uid="{12B86FD8-F273-40C9-B372-465F56D4B582}">
      <formula1>"',UPS"</formula1>
    </dataValidation>
    <dataValidation type="list" errorStyle="warning" allowBlank="1" showInputMessage="1" showErrorMessage="1" sqref="D117:D118 D65:D66 D22:D23" xr:uid="{08AFD60D-89C9-4ACA-80DE-224C8F3E7F7A}">
      <formula1>"YES, NO"</formula1>
    </dataValidation>
    <dataValidation type="list" allowBlank="1" showInputMessage="1" showErrorMessage="1" sqref="F117:F118 F65:F66 F22:F23" xr:uid="{D11B8AFF-5EA8-4FD8-8E4F-65C34D768739}">
      <formula1>"', Isolation Boards in Sign - Yes, Isolation Boards in Sign - No"</formula1>
    </dataValidation>
    <dataValidation type="list" errorStyle="warning" allowBlank="1" showInputMessage="1" sqref="C89 C82:C83 C39:C40" xr:uid="{2EE819CD-BE14-49F9-9015-CB4A22646F5A}">
      <formula1>"', Module Output - ?"</formula1>
    </dataValidation>
    <dataValidation type="list" allowBlank="1" showInputMessage="1" showErrorMessage="1" sqref="B89 B82:B84 B39:B41" xr:uid="{A6377810-3A0F-4612-927B-80FB4B99ACE9}">
      <formula1>"', ?, PS Redundancy Board"</formula1>
    </dataValidation>
    <dataValidation type="list" errorStyle="warning" allowBlank="1" showInputMessage="1" showErrorMessage="1" sqref="D68 D25" xr:uid="{3BF83E0D-9E9D-4FDC-84B0-26EA4F64EBBF}">
      <formula1>"?,NO,1,2,3,4,5,6,7,8,9,10"</formula1>
    </dataValidation>
    <dataValidation type="list" allowBlank="1" showInputMessage="1" showErrorMessage="1" sqref="F116 F64 F21" xr:uid="{54A36796-0BD3-4DE6-8F80-845D68298D9D}">
      <formula1>"?, IN SIGN - YES, IN SIGN - NO"</formula1>
    </dataValidation>
    <dataValidation type="list" errorStyle="information" allowBlank="1" showInputMessage="1" showErrorMessage="1" sqref="D99:F99" xr:uid="{C46E754F-B04D-48F7-87B6-5FD6AFECCF2C}">
      <formula1>"20,34,46,66"</formula1>
    </dataValidation>
    <dataValidation type="list" allowBlank="1" showInputMessage="1" showErrorMessage="1" sqref="E126" xr:uid="{8F6E47F7-ACAC-4412-A61A-49672BB9BD27}">
      <formula1>"',Alternate, Synchronize"</formula1>
    </dataValidation>
    <dataValidation type="list" allowBlank="1" showInputMessage="1" showErrorMessage="1" sqref="F119" xr:uid="{CECA5F61-FF99-490D-B85F-538FC343710E}">
      <formula1>"', CONNECT TO MODULE - NO, CONNECT TO MODULE - YES"</formula1>
    </dataValidation>
    <dataValidation type="list" errorStyle="warning" allowBlank="1" showInputMessage="1" showErrorMessage="1" sqref="F120" xr:uid="{ED997F92-5678-4C05-ACD6-F94649068BF7}">
      <formula1>"'--,CAN - 30000,I/O"</formula1>
    </dataValidation>
    <dataValidation type="list" errorStyle="warning" allowBlank="1" showInputMessage="1" showErrorMessage="1" sqref="D128" xr:uid="{6C52D0F6-46FD-466D-8F04-B50D41CACA11}">
      <formula1>"Gen IV (Default), PS Redundancy Board, Eltek Power on Ground"</formula1>
    </dataValidation>
    <dataValidation type="list" errorStyle="warning" allowBlank="1" showInputMessage="1" showErrorMessage="1" sqref="D127" xr:uid="{877D1D80-29AB-4F9B-8D70-D44FD7EA6066}">
      <formula1>"1,2"</formula1>
    </dataValidation>
    <dataValidation type="list" errorStyle="warning" allowBlank="1" showInputMessage="1" showErrorMessage="1" sqref="D121" xr:uid="{C2ECCFD4-C4BB-4494-8266-9D5E45F55DDB}">
      <formula1>"1,2,3,4,5,6,7,8,9,10"</formula1>
    </dataValidation>
    <dataValidation type="list" errorStyle="warning" allowBlank="1" showInputMessage="1" showErrorMessage="1" sqref="D116" xr:uid="{31F92C63-CDA0-4AD4-BD47-B05260842244}">
      <formula1>"NO,?,1,2,3,4,5,6,7,8"</formula1>
    </dataValidation>
    <dataValidation type="list" allowBlank="1" showInputMessage="1" showErrorMessage="1" sqref="D126" xr:uid="{D4070B53-EF59-4A03-A008-0032C872A2CA}">
      <formula1>"?,YES,NO"</formula1>
    </dataValidation>
    <dataValidation type="list" errorStyle="warning" allowBlank="1" showInputMessage="1" showErrorMessage="1" sqref="D98:F98" xr:uid="{6E2584C3-08BB-4A45-BF15-6D50CCBFD47A}">
      <formula1>"?,9X5,9X15,16X16,24X16, 18X18"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E141-96F3-432E-8E36-C87F116E9FB3}">
  <dimension ref="B1:I194"/>
  <sheetViews>
    <sheetView topLeftCell="A35" workbookViewId="0">
      <selection activeCell="B197" sqref="B19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285156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92" t="s">
        <v>1</v>
      </c>
      <c r="D1" s="92"/>
      <c r="E1" s="92"/>
      <c r="F1" s="92"/>
      <c r="G1" s="15" t="s">
        <v>2</v>
      </c>
    </row>
    <row r="2" spans="2:7" ht="31.5" customHeight="1" thickBot="1" x14ac:dyDescent="0.3">
      <c r="B2" s="63" t="s">
        <v>3</v>
      </c>
      <c r="C2" s="54"/>
      <c r="D2" s="54"/>
      <c r="E2" s="54"/>
      <c r="F2" s="54"/>
      <c r="G2" s="55" t="s">
        <v>4</v>
      </c>
    </row>
    <row r="3" spans="2:7" ht="15.75" thickBot="1" x14ac:dyDescent="0.3">
      <c r="B3" s="65" t="s">
        <v>5</v>
      </c>
      <c r="C3" s="66"/>
      <c r="D3" s="66" t="s">
        <v>6</v>
      </c>
      <c r="E3" s="66"/>
      <c r="F3" s="67"/>
      <c r="G3" s="64"/>
    </row>
    <row r="4" spans="2:7" x14ac:dyDescent="0.25">
      <c r="B4" s="44" t="s">
        <v>7</v>
      </c>
      <c r="C4" s="45"/>
      <c r="D4" s="45" t="s">
        <v>8</v>
      </c>
      <c r="E4" s="45"/>
      <c r="F4" s="94"/>
      <c r="G4" s="101" t="s">
        <v>9</v>
      </c>
    </row>
    <row r="5" spans="2:7" x14ac:dyDescent="0.25">
      <c r="B5" s="44" t="s">
        <v>10</v>
      </c>
      <c r="C5" s="45"/>
      <c r="D5" s="45" t="s">
        <v>11</v>
      </c>
      <c r="E5" s="45"/>
      <c r="F5" s="94"/>
      <c r="G5" s="56"/>
    </row>
    <row r="6" spans="2:7" x14ac:dyDescent="0.25">
      <c r="B6" s="68" t="s">
        <v>12</v>
      </c>
      <c r="C6" s="10" t="s">
        <v>13</v>
      </c>
      <c r="D6" s="45" t="s">
        <v>14</v>
      </c>
      <c r="E6" s="45"/>
      <c r="F6" s="94"/>
      <c r="G6" s="56"/>
    </row>
    <row r="7" spans="2:7" x14ac:dyDescent="0.25">
      <c r="B7" s="68"/>
      <c r="C7" s="10" t="s">
        <v>15</v>
      </c>
      <c r="D7" s="45" t="s">
        <v>16</v>
      </c>
      <c r="E7" s="45"/>
      <c r="F7" s="94"/>
      <c r="G7" s="56"/>
    </row>
    <row r="8" spans="2:7" x14ac:dyDescent="0.25">
      <c r="B8" s="68"/>
      <c r="C8" s="10" t="s">
        <v>17</v>
      </c>
      <c r="D8" s="45" t="s">
        <v>18</v>
      </c>
      <c r="E8" s="45"/>
      <c r="F8" s="94"/>
      <c r="G8" s="56"/>
    </row>
    <row r="9" spans="2:7" x14ac:dyDescent="0.25">
      <c r="B9" s="68"/>
      <c r="C9" s="10" t="s">
        <v>19</v>
      </c>
      <c r="D9" s="60">
        <v>20</v>
      </c>
      <c r="E9" s="60"/>
      <c r="F9" s="93"/>
      <c r="G9" s="56"/>
    </row>
    <row r="10" spans="2:7" x14ac:dyDescent="0.25">
      <c r="B10" s="44" t="s">
        <v>20</v>
      </c>
      <c r="C10" s="45"/>
      <c r="D10" s="60">
        <v>24</v>
      </c>
      <c r="E10" s="60"/>
      <c r="F10" s="93"/>
      <c r="G10" s="56"/>
    </row>
    <row r="11" spans="2:7" x14ac:dyDescent="0.25">
      <c r="B11" s="44" t="s">
        <v>21</v>
      </c>
      <c r="C11" s="45"/>
      <c r="D11" s="60">
        <v>144</v>
      </c>
      <c r="E11" s="60"/>
      <c r="F11" s="93"/>
      <c r="G11" s="56"/>
    </row>
    <row r="12" spans="2:7" x14ac:dyDescent="0.25">
      <c r="B12" s="44" t="s">
        <v>22</v>
      </c>
      <c r="C12" s="45"/>
      <c r="D12" s="45" t="s">
        <v>23</v>
      </c>
      <c r="E12" s="45"/>
      <c r="F12" s="94"/>
      <c r="G12" s="56"/>
    </row>
    <row r="13" spans="2:7" x14ac:dyDescent="0.25">
      <c r="B13" s="44" t="s">
        <v>24</v>
      </c>
      <c r="C13" s="45"/>
      <c r="D13" s="60">
        <v>1</v>
      </c>
      <c r="E13" s="60"/>
      <c r="F13" s="93"/>
      <c r="G13" s="56"/>
    </row>
    <row r="14" spans="2:7" ht="15.75" thickBot="1" x14ac:dyDescent="0.3">
      <c r="B14" s="69" t="s">
        <v>25</v>
      </c>
      <c r="C14" s="70"/>
      <c r="D14" s="71" t="s">
        <v>26</v>
      </c>
      <c r="E14" s="71"/>
      <c r="F14" s="95"/>
      <c r="G14" s="57"/>
    </row>
    <row r="15" spans="2:7" ht="15.75" thickBot="1" x14ac:dyDescent="0.3"/>
    <row r="16" spans="2:7" ht="15.75" thickBot="1" x14ac:dyDescent="0.3">
      <c r="B16" s="86" t="s">
        <v>27</v>
      </c>
      <c r="C16" s="87"/>
      <c r="D16" s="87"/>
      <c r="E16" s="87"/>
      <c r="F16" s="88"/>
      <c r="G16" s="89" t="s">
        <v>9</v>
      </c>
    </row>
    <row r="17" spans="2:7" x14ac:dyDescent="0.25">
      <c r="B17" s="65" t="s">
        <v>5</v>
      </c>
      <c r="C17" s="66"/>
      <c r="D17" s="30" t="s">
        <v>6</v>
      </c>
      <c r="E17" s="30" t="s">
        <v>28</v>
      </c>
      <c r="F17" s="33" t="s">
        <v>29</v>
      </c>
      <c r="G17" s="90"/>
    </row>
    <row r="18" spans="2:7" x14ac:dyDescent="0.25">
      <c r="B18" s="44" t="s">
        <v>30</v>
      </c>
      <c r="C18" s="45"/>
      <c r="D18" s="10" t="s">
        <v>31</v>
      </c>
      <c r="E18" s="10" t="s">
        <v>32</v>
      </c>
      <c r="F18" s="12" t="s">
        <v>33</v>
      </c>
      <c r="G18" s="90"/>
    </row>
    <row r="19" spans="2:7" x14ac:dyDescent="0.25">
      <c r="B19" s="44" t="s">
        <v>34</v>
      </c>
      <c r="C19" s="45"/>
      <c r="D19" s="10" t="s">
        <v>12</v>
      </c>
      <c r="E19" s="10" t="s">
        <v>32</v>
      </c>
      <c r="F19" s="12" t="s">
        <v>33</v>
      </c>
      <c r="G19" s="90"/>
    </row>
    <row r="20" spans="2:7" x14ac:dyDescent="0.25">
      <c r="B20" s="44" t="s">
        <v>35</v>
      </c>
      <c r="C20" s="45"/>
      <c r="D20" s="10" t="s">
        <v>36</v>
      </c>
      <c r="E20" s="11" t="s">
        <v>37</v>
      </c>
      <c r="F20" s="13" t="s">
        <v>37</v>
      </c>
      <c r="G20" s="90"/>
    </row>
    <row r="21" spans="2:7" x14ac:dyDescent="0.25">
      <c r="B21" s="44" t="s">
        <v>38</v>
      </c>
      <c r="C21" s="45"/>
      <c r="D21" s="31" t="s">
        <v>36</v>
      </c>
      <c r="E21" s="31" t="s">
        <v>37</v>
      </c>
      <c r="F21" s="13"/>
      <c r="G21" s="90"/>
    </row>
    <row r="22" spans="2:7" x14ac:dyDescent="0.25">
      <c r="B22" s="44" t="s">
        <v>39</v>
      </c>
      <c r="C22" s="45"/>
      <c r="D22" s="31" t="s">
        <v>36</v>
      </c>
      <c r="E22" s="31"/>
      <c r="F22" s="12"/>
      <c r="G22" s="90"/>
    </row>
    <row r="23" spans="2:7" x14ac:dyDescent="0.25">
      <c r="B23" s="44" t="s">
        <v>40</v>
      </c>
      <c r="C23" s="45"/>
      <c r="D23" s="31" t="s">
        <v>36</v>
      </c>
      <c r="E23" s="31"/>
      <c r="F23" s="12"/>
      <c r="G23" s="90"/>
    </row>
    <row r="24" spans="2:7" x14ac:dyDescent="0.25">
      <c r="B24" s="44" t="s">
        <v>41</v>
      </c>
      <c r="C24" s="45"/>
      <c r="D24" s="31">
        <v>1</v>
      </c>
      <c r="E24" s="31" t="s">
        <v>37</v>
      </c>
      <c r="F24" s="13" t="s">
        <v>42</v>
      </c>
      <c r="G24" s="90"/>
    </row>
    <row r="25" spans="2:7" x14ac:dyDescent="0.25">
      <c r="B25" s="44" t="s">
        <v>43</v>
      </c>
      <c r="C25" s="45"/>
      <c r="D25" s="31" t="s">
        <v>36</v>
      </c>
      <c r="E25" s="31" t="s">
        <v>37</v>
      </c>
      <c r="F25" s="13"/>
      <c r="G25" s="90"/>
    </row>
    <row r="26" spans="2:7" x14ac:dyDescent="0.25">
      <c r="B26" s="44" t="s">
        <v>44</v>
      </c>
      <c r="C26" s="45"/>
      <c r="D26" s="31" t="s">
        <v>36</v>
      </c>
      <c r="E26" s="31" t="s">
        <v>37</v>
      </c>
      <c r="F26" s="13" t="s">
        <v>37</v>
      </c>
      <c r="G26" s="90"/>
    </row>
    <row r="27" spans="2:7" x14ac:dyDescent="0.25">
      <c r="B27" s="44" t="s">
        <v>45</v>
      </c>
      <c r="C27" s="45"/>
      <c r="D27" s="29" t="s">
        <v>36</v>
      </c>
      <c r="E27" s="31" t="s">
        <v>37</v>
      </c>
      <c r="F27" s="13" t="s">
        <v>37</v>
      </c>
      <c r="G27" s="90"/>
    </row>
    <row r="28" spans="2:7" x14ac:dyDescent="0.25">
      <c r="B28" s="44" t="s">
        <v>46</v>
      </c>
      <c r="C28" s="45"/>
      <c r="D28" s="29" t="s">
        <v>36</v>
      </c>
      <c r="E28" s="31" t="s">
        <v>37</v>
      </c>
      <c r="F28" s="13" t="s">
        <v>37</v>
      </c>
      <c r="G28" s="90"/>
    </row>
    <row r="29" spans="2:7" x14ac:dyDescent="0.25">
      <c r="B29" s="44" t="s">
        <v>47</v>
      </c>
      <c r="C29" s="45"/>
      <c r="D29" s="29" t="s">
        <v>36</v>
      </c>
      <c r="E29" s="31" t="s">
        <v>37</v>
      </c>
      <c r="F29" s="13" t="s">
        <v>37</v>
      </c>
      <c r="G29" s="90"/>
    </row>
    <row r="30" spans="2:7" x14ac:dyDescent="0.25">
      <c r="B30" s="44" t="s">
        <v>48</v>
      </c>
      <c r="C30" s="45"/>
      <c r="D30" s="29" t="s">
        <v>49</v>
      </c>
      <c r="E30" s="31" t="s">
        <v>37</v>
      </c>
      <c r="F30" s="13" t="s">
        <v>37</v>
      </c>
      <c r="G30" s="90"/>
    </row>
    <row r="31" spans="2:7" x14ac:dyDescent="0.25">
      <c r="B31" s="44" t="s">
        <v>50</v>
      </c>
      <c r="C31" s="45"/>
      <c r="D31" s="31" t="s">
        <v>36</v>
      </c>
      <c r="E31" s="31" t="s">
        <v>37</v>
      </c>
      <c r="F31" s="13" t="s">
        <v>37</v>
      </c>
      <c r="G31" s="90"/>
    </row>
    <row r="32" spans="2:7" x14ac:dyDescent="0.25">
      <c r="B32" s="44" t="s">
        <v>51</v>
      </c>
      <c r="C32" s="45"/>
      <c r="D32" s="31">
        <v>1</v>
      </c>
      <c r="E32" s="31" t="s">
        <v>37</v>
      </c>
      <c r="F32" s="13" t="s">
        <v>37</v>
      </c>
      <c r="G32" s="90"/>
    </row>
    <row r="33" spans="2:7" ht="15.75" thickBot="1" x14ac:dyDescent="0.3">
      <c r="B33" s="69" t="s">
        <v>52</v>
      </c>
      <c r="C33" s="70"/>
      <c r="D33" s="32" t="s">
        <v>53</v>
      </c>
      <c r="E33" s="32"/>
      <c r="F33" s="14"/>
      <c r="G33" s="9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73" t="s">
        <v>54</v>
      </c>
      <c r="C35" s="74"/>
      <c r="D35" s="74"/>
      <c r="E35" s="74"/>
      <c r="F35" s="75"/>
      <c r="G35" s="76" t="s">
        <v>55</v>
      </c>
    </row>
    <row r="36" spans="2:7" x14ac:dyDescent="0.25">
      <c r="B36" s="79" t="s">
        <v>56</v>
      </c>
      <c r="C36" s="80"/>
      <c r="D36" s="31">
        <f>IF(B36="DOOR SWITCH 2 (TC)",1,"N/A")</f>
        <v>1</v>
      </c>
      <c r="E36" s="31">
        <f>IF(B36="DOOR SWITCH 2 (TC)",1,"N/A")</f>
        <v>1</v>
      </c>
      <c r="F36" s="11" t="str">
        <f>IF(B36="DOOR SWITCH 2 (TC)","VIP 1","N/A")</f>
        <v>VIP 1</v>
      </c>
      <c r="G36" s="77"/>
    </row>
    <row r="37" spans="2:7" hidden="1" x14ac:dyDescent="0.25">
      <c r="B37" s="81" t="s">
        <v>57</v>
      </c>
      <c r="C37" s="16" t="s">
        <v>57</v>
      </c>
      <c r="D37" s="17" t="s">
        <v>57</v>
      </c>
      <c r="E37" s="17" t="s">
        <v>57</v>
      </c>
      <c r="F37" s="18" t="s">
        <v>57</v>
      </c>
      <c r="G37" s="77"/>
    </row>
    <row r="38" spans="2:7" hidden="1" x14ac:dyDescent="0.25">
      <c r="B38" s="81"/>
      <c r="C38" s="17" t="s">
        <v>57</v>
      </c>
      <c r="D38" s="19" t="s">
        <v>57</v>
      </c>
      <c r="E38" s="17" t="s">
        <v>57</v>
      </c>
      <c r="F38" s="18"/>
      <c r="G38" s="77"/>
    </row>
    <row r="39" spans="2:7" x14ac:dyDescent="0.25">
      <c r="B39" s="24" t="s">
        <v>58</v>
      </c>
      <c r="C39" s="11" t="s">
        <v>59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2" t="s">
        <v>60</v>
      </c>
      <c r="G39" s="77"/>
    </row>
    <row r="40" spans="2:7" hidden="1" x14ac:dyDescent="0.25">
      <c r="B40" s="24" t="s">
        <v>57</v>
      </c>
      <c r="C40" s="11" t="s">
        <v>57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7"/>
    </row>
    <row r="41" spans="2:7" hidden="1" x14ac:dyDescent="0.25">
      <c r="B41" s="24" t="s">
        <v>57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7"/>
    </row>
    <row r="42" spans="2:7" hidden="1" x14ac:dyDescent="0.25">
      <c r="B42" s="82" t="s">
        <v>57</v>
      </c>
      <c r="C42" s="83"/>
      <c r="D42" s="31" t="s">
        <v>37</v>
      </c>
      <c r="E42" s="31" t="s">
        <v>37</v>
      </c>
      <c r="F42" s="11"/>
      <c r="G42" s="77"/>
    </row>
    <row r="43" spans="2:7" ht="15.75" thickBot="1" x14ac:dyDescent="0.3">
      <c r="B43" s="84" t="s">
        <v>57</v>
      </c>
      <c r="C43" s="85"/>
      <c r="D43" s="9"/>
      <c r="E43" s="9"/>
      <c r="F43" s="25"/>
      <c r="G43" s="78"/>
    </row>
    <row r="44" spans="2:7" ht="15.75" thickBot="1" x14ac:dyDescent="0.3">
      <c r="C44" s="26"/>
      <c r="D44" s="26"/>
      <c r="E44" s="27"/>
      <c r="F44" s="28"/>
      <c r="G44" s="15"/>
    </row>
    <row r="45" spans="2:7" ht="31.5" customHeight="1" thickBot="1" x14ac:dyDescent="0.3">
      <c r="B45" s="63" t="s">
        <v>61</v>
      </c>
      <c r="C45" s="54"/>
      <c r="D45" s="54"/>
      <c r="E45" s="54"/>
      <c r="F45" s="54"/>
      <c r="G45" s="55" t="s">
        <v>62</v>
      </c>
    </row>
    <row r="46" spans="2:7" ht="15.75" thickBot="1" x14ac:dyDescent="0.3">
      <c r="B46" s="65" t="s">
        <v>5</v>
      </c>
      <c r="C46" s="66"/>
      <c r="D46" s="66" t="s">
        <v>6</v>
      </c>
      <c r="E46" s="66"/>
      <c r="F46" s="67"/>
      <c r="G46" s="64"/>
    </row>
    <row r="47" spans="2:7" x14ac:dyDescent="0.25">
      <c r="B47" s="44" t="s">
        <v>7</v>
      </c>
      <c r="C47" s="45"/>
      <c r="D47" s="45" t="s">
        <v>63</v>
      </c>
      <c r="E47" s="45"/>
      <c r="F47" s="94"/>
      <c r="G47" s="101" t="s">
        <v>64</v>
      </c>
    </row>
    <row r="48" spans="2:7" x14ac:dyDescent="0.25">
      <c r="B48" s="44" t="s">
        <v>10</v>
      </c>
      <c r="C48" s="45"/>
      <c r="D48" s="45" t="s">
        <v>11</v>
      </c>
      <c r="E48" s="45"/>
      <c r="F48" s="94"/>
      <c r="G48" s="56"/>
    </row>
    <row r="49" spans="2:7" x14ac:dyDescent="0.25">
      <c r="B49" s="68" t="s">
        <v>12</v>
      </c>
      <c r="C49" s="10" t="s">
        <v>13</v>
      </c>
      <c r="D49" s="45" t="s">
        <v>14</v>
      </c>
      <c r="E49" s="45"/>
      <c r="F49" s="94"/>
      <c r="G49" s="56"/>
    </row>
    <row r="50" spans="2:7" x14ac:dyDescent="0.25">
      <c r="B50" s="68"/>
      <c r="C50" s="10" t="s">
        <v>15</v>
      </c>
      <c r="D50" s="45" t="s">
        <v>16</v>
      </c>
      <c r="E50" s="45"/>
      <c r="F50" s="94"/>
      <c r="G50" s="56"/>
    </row>
    <row r="51" spans="2:7" x14ac:dyDescent="0.25">
      <c r="B51" s="68"/>
      <c r="C51" s="10" t="s">
        <v>17</v>
      </c>
      <c r="D51" s="45" t="s">
        <v>65</v>
      </c>
      <c r="E51" s="45"/>
      <c r="F51" s="94"/>
      <c r="G51" s="56"/>
    </row>
    <row r="52" spans="2:7" x14ac:dyDescent="0.25">
      <c r="B52" s="68"/>
      <c r="C52" s="10" t="s">
        <v>19</v>
      </c>
      <c r="D52" s="60">
        <v>20</v>
      </c>
      <c r="E52" s="60"/>
      <c r="F52" s="93"/>
      <c r="G52" s="56"/>
    </row>
    <row r="53" spans="2:7" x14ac:dyDescent="0.25">
      <c r="B53" s="44" t="s">
        <v>20</v>
      </c>
      <c r="C53" s="45"/>
      <c r="D53" s="60">
        <v>64</v>
      </c>
      <c r="E53" s="60"/>
      <c r="F53" s="93"/>
      <c r="G53" s="56"/>
    </row>
    <row r="54" spans="2:7" x14ac:dyDescent="0.25">
      <c r="B54" s="44" t="s">
        <v>21</v>
      </c>
      <c r="C54" s="45"/>
      <c r="D54" s="60">
        <v>80</v>
      </c>
      <c r="E54" s="60"/>
      <c r="F54" s="93"/>
      <c r="G54" s="56"/>
    </row>
    <row r="55" spans="2:7" x14ac:dyDescent="0.25">
      <c r="B55" s="44" t="s">
        <v>22</v>
      </c>
      <c r="C55" s="45"/>
      <c r="D55" s="45" t="s">
        <v>23</v>
      </c>
      <c r="E55" s="45"/>
      <c r="F55" s="94"/>
      <c r="G55" s="56"/>
    </row>
    <row r="56" spans="2:7" x14ac:dyDescent="0.25">
      <c r="B56" s="44" t="s">
        <v>24</v>
      </c>
      <c r="C56" s="45"/>
      <c r="D56" s="60">
        <v>1</v>
      </c>
      <c r="E56" s="60"/>
      <c r="F56" s="93"/>
      <c r="G56" s="56"/>
    </row>
    <row r="57" spans="2:7" ht="15.75" thickBot="1" x14ac:dyDescent="0.3">
      <c r="B57" s="69" t="s">
        <v>25</v>
      </c>
      <c r="C57" s="70"/>
      <c r="D57" s="71" t="s">
        <v>26</v>
      </c>
      <c r="E57" s="71"/>
      <c r="F57" s="95"/>
      <c r="G57" s="57"/>
    </row>
    <row r="58" spans="2:7" ht="15.75" thickBot="1" x14ac:dyDescent="0.3"/>
    <row r="59" spans="2:7" ht="15.75" thickBot="1" x14ac:dyDescent="0.3">
      <c r="B59" s="86" t="s">
        <v>27</v>
      </c>
      <c r="C59" s="87"/>
      <c r="D59" s="87"/>
      <c r="E59" s="87"/>
      <c r="F59" s="88"/>
      <c r="G59" s="89" t="s">
        <v>64</v>
      </c>
    </row>
    <row r="60" spans="2:7" x14ac:dyDescent="0.25">
      <c r="B60" s="65" t="s">
        <v>5</v>
      </c>
      <c r="C60" s="66"/>
      <c r="D60" s="30" t="s">
        <v>6</v>
      </c>
      <c r="E60" s="30" t="s">
        <v>28</v>
      </c>
      <c r="F60" s="33" t="s">
        <v>29</v>
      </c>
      <c r="G60" s="90"/>
    </row>
    <row r="61" spans="2:7" x14ac:dyDescent="0.25">
      <c r="B61" s="44" t="s">
        <v>30</v>
      </c>
      <c r="C61" s="45"/>
      <c r="D61" s="10" t="s">
        <v>31</v>
      </c>
      <c r="E61" s="10" t="s">
        <v>32</v>
      </c>
      <c r="F61" s="12" t="s">
        <v>33</v>
      </c>
      <c r="G61" s="90"/>
    </row>
    <row r="62" spans="2:7" x14ac:dyDescent="0.25">
      <c r="B62" s="44" t="s">
        <v>34</v>
      </c>
      <c r="C62" s="45"/>
      <c r="D62" s="10" t="s">
        <v>12</v>
      </c>
      <c r="E62" s="10" t="s">
        <v>32</v>
      </c>
      <c r="F62" s="12" t="s">
        <v>33</v>
      </c>
      <c r="G62" s="90"/>
    </row>
    <row r="63" spans="2:7" x14ac:dyDescent="0.25">
      <c r="B63" s="44" t="s">
        <v>35</v>
      </c>
      <c r="C63" s="45"/>
      <c r="D63" s="10" t="s">
        <v>36</v>
      </c>
      <c r="E63" s="11" t="s">
        <v>37</v>
      </c>
      <c r="F63" s="13" t="s">
        <v>37</v>
      </c>
      <c r="G63" s="90"/>
    </row>
    <row r="64" spans="2:7" x14ac:dyDescent="0.25">
      <c r="B64" s="44" t="s">
        <v>38</v>
      </c>
      <c r="C64" s="45"/>
      <c r="D64" s="31" t="s">
        <v>36</v>
      </c>
      <c r="E64" s="31" t="s">
        <v>37</v>
      </c>
      <c r="F64" s="13"/>
      <c r="G64" s="90"/>
    </row>
    <row r="65" spans="2:7" x14ac:dyDescent="0.25">
      <c r="B65" s="44" t="s">
        <v>39</v>
      </c>
      <c r="C65" s="45"/>
      <c r="D65" s="31" t="s">
        <v>36</v>
      </c>
      <c r="E65" s="31"/>
      <c r="F65" s="12"/>
      <c r="G65" s="90"/>
    </row>
    <row r="66" spans="2:7" x14ac:dyDescent="0.25">
      <c r="B66" s="44" t="s">
        <v>40</v>
      </c>
      <c r="C66" s="45"/>
      <c r="D66" s="31" t="s">
        <v>36</v>
      </c>
      <c r="E66" s="31"/>
      <c r="F66" s="12"/>
      <c r="G66" s="90"/>
    </row>
    <row r="67" spans="2:7" x14ac:dyDescent="0.25">
      <c r="B67" s="44" t="s">
        <v>41</v>
      </c>
      <c r="C67" s="45"/>
      <c r="D67" s="31">
        <v>1</v>
      </c>
      <c r="E67" s="31" t="s">
        <v>37</v>
      </c>
      <c r="F67" s="13" t="s">
        <v>42</v>
      </c>
      <c r="G67" s="90"/>
    </row>
    <row r="68" spans="2:7" x14ac:dyDescent="0.25">
      <c r="B68" s="44" t="s">
        <v>43</v>
      </c>
      <c r="C68" s="45"/>
      <c r="D68" s="31" t="s">
        <v>36</v>
      </c>
      <c r="E68" s="31" t="s">
        <v>37</v>
      </c>
      <c r="F68" s="13"/>
      <c r="G68" s="90"/>
    </row>
    <row r="69" spans="2:7" x14ac:dyDescent="0.25">
      <c r="B69" s="44" t="s">
        <v>44</v>
      </c>
      <c r="C69" s="45"/>
      <c r="D69" s="31">
        <v>2</v>
      </c>
      <c r="E69" s="31" t="s">
        <v>37</v>
      </c>
      <c r="F69" s="13" t="s">
        <v>37</v>
      </c>
      <c r="G69" s="90"/>
    </row>
    <row r="70" spans="2:7" x14ac:dyDescent="0.25">
      <c r="B70" s="44" t="s">
        <v>45</v>
      </c>
      <c r="C70" s="45"/>
      <c r="D70" s="29" t="s">
        <v>36</v>
      </c>
      <c r="E70" s="31" t="s">
        <v>37</v>
      </c>
      <c r="F70" s="13" t="s">
        <v>37</v>
      </c>
      <c r="G70" s="90"/>
    </row>
    <row r="71" spans="2:7" x14ac:dyDescent="0.25">
      <c r="B71" s="44" t="s">
        <v>46</v>
      </c>
      <c r="C71" s="45"/>
      <c r="D71" s="29" t="s">
        <v>36</v>
      </c>
      <c r="E71" s="31" t="s">
        <v>37</v>
      </c>
      <c r="F71" s="13" t="s">
        <v>37</v>
      </c>
      <c r="G71" s="90"/>
    </row>
    <row r="72" spans="2:7" x14ac:dyDescent="0.25">
      <c r="B72" s="44" t="s">
        <v>47</v>
      </c>
      <c r="C72" s="45"/>
      <c r="D72" s="29" t="s">
        <v>36</v>
      </c>
      <c r="E72" s="31" t="s">
        <v>37</v>
      </c>
      <c r="F72" s="13" t="s">
        <v>37</v>
      </c>
      <c r="G72" s="90"/>
    </row>
    <row r="73" spans="2:7" x14ac:dyDescent="0.25">
      <c r="B73" s="44" t="s">
        <v>48</v>
      </c>
      <c r="C73" s="45"/>
      <c r="D73" s="29" t="s">
        <v>49</v>
      </c>
      <c r="E73" s="31" t="s">
        <v>37</v>
      </c>
      <c r="F73" s="13" t="s">
        <v>37</v>
      </c>
      <c r="G73" s="90"/>
    </row>
    <row r="74" spans="2:7" x14ac:dyDescent="0.25">
      <c r="B74" s="44" t="s">
        <v>50</v>
      </c>
      <c r="C74" s="45"/>
      <c r="D74" s="31" t="s">
        <v>36</v>
      </c>
      <c r="E74" s="31" t="s">
        <v>37</v>
      </c>
      <c r="F74" s="13" t="s">
        <v>37</v>
      </c>
      <c r="G74" s="90"/>
    </row>
    <row r="75" spans="2:7" x14ac:dyDescent="0.25">
      <c r="B75" s="44" t="s">
        <v>51</v>
      </c>
      <c r="C75" s="45"/>
      <c r="D75" s="31">
        <v>1</v>
      </c>
      <c r="E75" s="31" t="s">
        <v>37</v>
      </c>
      <c r="F75" s="13" t="s">
        <v>37</v>
      </c>
      <c r="G75" s="90"/>
    </row>
    <row r="76" spans="2:7" ht="15.75" thickBot="1" x14ac:dyDescent="0.3">
      <c r="B76" s="69" t="s">
        <v>52</v>
      </c>
      <c r="C76" s="70"/>
      <c r="D76" s="32" t="s">
        <v>53</v>
      </c>
      <c r="E76" s="32"/>
      <c r="F76" s="14"/>
      <c r="G76" s="91"/>
    </row>
    <row r="77" spans="2:7" ht="15.75" thickBot="1" x14ac:dyDescent="0.3">
      <c r="B77" s="20"/>
      <c r="C77" s="20"/>
      <c r="D77" s="21"/>
      <c r="E77" s="21"/>
      <c r="F77" s="22"/>
      <c r="G77" s="23"/>
    </row>
    <row r="78" spans="2:7" x14ac:dyDescent="0.25">
      <c r="B78" s="73" t="s">
        <v>54</v>
      </c>
      <c r="C78" s="74"/>
      <c r="D78" s="74"/>
      <c r="E78" s="74"/>
      <c r="F78" s="75"/>
      <c r="G78" s="76" t="s">
        <v>66</v>
      </c>
    </row>
    <row r="79" spans="2:7" hidden="1" x14ac:dyDescent="0.25">
      <c r="B79" s="79"/>
      <c r="C79" s="80"/>
      <c r="D79" s="31"/>
      <c r="E79" s="31"/>
      <c r="F79" s="11"/>
      <c r="G79" s="77"/>
    </row>
    <row r="80" spans="2:7" hidden="1" x14ac:dyDescent="0.25">
      <c r="B80" s="81" t="s">
        <v>57</v>
      </c>
      <c r="C80" s="16" t="s">
        <v>57</v>
      </c>
      <c r="D80" s="17" t="s">
        <v>57</v>
      </c>
      <c r="E80" s="17" t="s">
        <v>57</v>
      </c>
      <c r="F80" s="18" t="s">
        <v>57</v>
      </c>
      <c r="G80" s="77"/>
    </row>
    <row r="81" spans="2:7" hidden="1" x14ac:dyDescent="0.25">
      <c r="B81" s="81"/>
      <c r="C81" s="17" t="s">
        <v>57</v>
      </c>
      <c r="D81" s="19" t="s">
        <v>57</v>
      </c>
      <c r="E81" s="17" t="s">
        <v>57</v>
      </c>
      <c r="F81" s="18"/>
      <c r="G81" s="77"/>
    </row>
    <row r="82" spans="2:7" x14ac:dyDescent="0.25">
      <c r="B82" s="24" t="s">
        <v>58</v>
      </c>
      <c r="C82" s="11" t="s">
        <v>67</v>
      </c>
      <c r="D82" s="11" t="str">
        <f>IF(B82="PS Redundancy Board","I/O Board Outputs - NO"," ")</f>
        <v>I/O Board Outputs - NO</v>
      </c>
      <c r="E82" s="11" t="str">
        <f>IF(B82="PS Redundancy Board","Sensor Address -1"," ")</f>
        <v>Sensor Address -1</v>
      </c>
      <c r="F82" s="11" t="s">
        <v>68</v>
      </c>
      <c r="G82" s="77"/>
    </row>
    <row r="83" spans="2:7" hidden="1" x14ac:dyDescent="0.25">
      <c r="B83" s="24" t="s">
        <v>57</v>
      </c>
      <c r="C83" s="11" t="s">
        <v>57</v>
      </c>
      <c r="D83" s="11" t="str">
        <f>IF(B83="PS Redundancy Board","I/O Board Outputs - NO"," ")</f>
        <v xml:space="preserve"> </v>
      </c>
      <c r="E83" s="11" t="str">
        <f>IF(B83="PS Redundancy Board","Sensor Address -2"," ")</f>
        <v xml:space="preserve"> </v>
      </c>
      <c r="F83" s="11"/>
      <c r="G83" s="77"/>
    </row>
    <row r="84" spans="2:7" hidden="1" x14ac:dyDescent="0.25">
      <c r="B84" s="24" t="s">
        <v>57</v>
      </c>
      <c r="C84" s="11"/>
      <c r="D84" s="11" t="str">
        <f>IF(B84="PS Redundancy Board","I/O Board Outputs - NO"," ")</f>
        <v xml:space="preserve"> </v>
      </c>
      <c r="E84" s="11" t="str">
        <f>IF(B84="PS Redundancy Board","Sensor Address -3"," ")</f>
        <v xml:space="preserve"> </v>
      </c>
      <c r="F84" s="11"/>
      <c r="G84" s="77"/>
    </row>
    <row r="85" spans="2:7" hidden="1" x14ac:dyDescent="0.25">
      <c r="B85" s="82" t="s">
        <v>57</v>
      </c>
      <c r="C85" s="83"/>
      <c r="D85" s="31" t="s">
        <v>37</v>
      </c>
      <c r="E85" s="31" t="s">
        <v>37</v>
      </c>
      <c r="F85" s="11"/>
      <c r="G85" s="77"/>
    </row>
    <row r="86" spans="2:7" ht="15.75" thickBot="1" x14ac:dyDescent="0.3">
      <c r="B86" s="84" t="s">
        <v>57</v>
      </c>
      <c r="C86" s="85"/>
      <c r="D86" s="9"/>
      <c r="E86" s="9"/>
      <c r="F86" s="25"/>
      <c r="G86" s="78"/>
    </row>
    <row r="87" spans="2:7" ht="15.75" thickBot="1" x14ac:dyDescent="0.3">
      <c r="B87" s="20"/>
      <c r="C87" s="20"/>
      <c r="D87" s="21"/>
      <c r="E87" s="21"/>
      <c r="F87" s="22"/>
      <c r="G87" s="23"/>
    </row>
    <row r="88" spans="2:7" x14ac:dyDescent="0.25">
      <c r="B88" s="73" t="s">
        <v>54</v>
      </c>
      <c r="C88" s="74"/>
      <c r="D88" s="74"/>
      <c r="E88" s="74"/>
      <c r="F88" s="75"/>
      <c r="G88" s="76" t="s">
        <v>69</v>
      </c>
    </row>
    <row r="89" spans="2:7" x14ac:dyDescent="0.25">
      <c r="B89" s="24" t="s">
        <v>58</v>
      </c>
      <c r="C89" s="11" t="s">
        <v>67</v>
      </c>
      <c r="D89" s="11" t="str">
        <f>IF(B89="PS Redundancy Board","I/O Board Outputs - NO"," ")</f>
        <v>I/O Board Outputs - NO</v>
      </c>
      <c r="E89" s="11" t="str">
        <f>IF(B89="PS Redundancy Board","Sensor Address -2"," ")</f>
        <v>Sensor Address -2</v>
      </c>
      <c r="F89" s="11" t="s">
        <v>68</v>
      </c>
      <c r="G89" s="77"/>
    </row>
    <row r="90" spans="2:7" ht="15.75" thickBot="1" x14ac:dyDescent="0.3">
      <c r="B90" s="84" t="s">
        <v>57</v>
      </c>
      <c r="C90" s="85"/>
      <c r="D90" s="9"/>
      <c r="E90" s="9"/>
      <c r="F90" s="25"/>
      <c r="G90" s="78"/>
    </row>
    <row r="91" spans="2:7" ht="15.75" thickBot="1" x14ac:dyDescent="0.3">
      <c r="C91" s="26"/>
      <c r="D91" s="26"/>
      <c r="E91" s="27"/>
      <c r="F91" s="28"/>
      <c r="G91" s="15"/>
    </row>
    <row r="92" spans="2:7" ht="30" customHeight="1" thickBot="1" x14ac:dyDescent="0.3">
      <c r="B92" s="63" t="s">
        <v>70</v>
      </c>
      <c r="C92" s="54"/>
      <c r="D92" s="54"/>
      <c r="E92" s="54"/>
      <c r="F92" s="54"/>
      <c r="G92" s="55" t="s">
        <v>71</v>
      </c>
    </row>
    <row r="93" spans="2:7" ht="15.75" thickBot="1" x14ac:dyDescent="0.3">
      <c r="B93" s="65" t="s">
        <v>5</v>
      </c>
      <c r="C93" s="66"/>
      <c r="D93" s="66" t="s">
        <v>6</v>
      </c>
      <c r="E93" s="66"/>
      <c r="F93" s="67"/>
      <c r="G93" s="64"/>
    </row>
    <row r="94" spans="2:7" x14ac:dyDescent="0.25">
      <c r="B94" s="44" t="s">
        <v>7</v>
      </c>
      <c r="C94" s="45"/>
      <c r="D94" s="45" t="s">
        <v>72</v>
      </c>
      <c r="E94" s="45"/>
      <c r="F94" s="62"/>
      <c r="G94" s="55" t="s">
        <v>73</v>
      </c>
    </row>
    <row r="95" spans="2:7" x14ac:dyDescent="0.25">
      <c r="B95" s="44" t="s">
        <v>10</v>
      </c>
      <c r="C95" s="45"/>
      <c r="D95" s="45" t="s">
        <v>11</v>
      </c>
      <c r="E95" s="45"/>
      <c r="F95" s="62"/>
      <c r="G95" s="56"/>
    </row>
    <row r="96" spans="2:7" x14ac:dyDescent="0.25">
      <c r="B96" s="68" t="s">
        <v>12</v>
      </c>
      <c r="C96" s="10" t="s">
        <v>13</v>
      </c>
      <c r="D96" s="45" t="s">
        <v>14</v>
      </c>
      <c r="E96" s="45"/>
      <c r="F96" s="62"/>
      <c r="G96" s="56"/>
    </row>
    <row r="97" spans="2:9" x14ac:dyDescent="0.25">
      <c r="B97" s="68"/>
      <c r="C97" s="10" t="s">
        <v>15</v>
      </c>
      <c r="D97" s="45" t="s">
        <v>16</v>
      </c>
      <c r="E97" s="45"/>
      <c r="F97" s="62"/>
      <c r="G97" s="56"/>
    </row>
    <row r="98" spans="2:9" x14ac:dyDescent="0.25">
      <c r="B98" s="68"/>
      <c r="C98" s="10" t="s">
        <v>17</v>
      </c>
      <c r="D98" s="45" t="s">
        <v>65</v>
      </c>
      <c r="E98" s="45"/>
      <c r="F98" s="62"/>
      <c r="G98" s="56"/>
      <c r="H98" s="34"/>
    </row>
    <row r="99" spans="2:9" x14ac:dyDescent="0.25">
      <c r="B99" s="68"/>
      <c r="C99" s="10" t="s">
        <v>19</v>
      </c>
      <c r="D99" s="60">
        <f>IF(D98="9x5","66 OR 46 - TYPE IN THE RIGHT ONE",IF(D98="16x16",20,IF(D98="24x16",20,(IF(D98="9x15",34,"SELECT MODULE SIZE")))))</f>
        <v>20</v>
      </c>
      <c r="E99" s="60"/>
      <c r="F99" s="61"/>
      <c r="G99" s="56"/>
      <c r="I99" s="28"/>
    </row>
    <row r="100" spans="2:9" x14ac:dyDescent="0.25">
      <c r="B100" s="44" t="s">
        <v>20</v>
      </c>
      <c r="C100" s="45"/>
      <c r="D100" s="60">
        <v>64</v>
      </c>
      <c r="E100" s="60"/>
      <c r="F100" s="61"/>
      <c r="G100" s="56"/>
    </row>
    <row r="101" spans="2:9" x14ac:dyDescent="0.25">
      <c r="B101" s="44" t="s">
        <v>21</v>
      </c>
      <c r="C101" s="45"/>
      <c r="D101" s="60">
        <v>96</v>
      </c>
      <c r="E101" s="60"/>
      <c r="F101" s="61"/>
      <c r="G101" s="56"/>
    </row>
    <row r="102" spans="2:9" x14ac:dyDescent="0.25">
      <c r="B102" s="44" t="s">
        <v>22</v>
      </c>
      <c r="C102" s="45"/>
      <c r="D102" s="45" t="s">
        <v>23</v>
      </c>
      <c r="E102" s="45"/>
      <c r="F102" s="62"/>
      <c r="G102" s="56"/>
    </row>
    <row r="103" spans="2:9" x14ac:dyDescent="0.25">
      <c r="B103" s="44" t="s">
        <v>24</v>
      </c>
      <c r="C103" s="45"/>
      <c r="D103" s="60">
        <v>1</v>
      </c>
      <c r="E103" s="60"/>
      <c r="F103" s="61"/>
      <c r="G103" s="56"/>
    </row>
    <row r="104" spans="2:9" ht="15.75" thickBot="1" x14ac:dyDescent="0.3">
      <c r="B104" s="69" t="s">
        <v>25</v>
      </c>
      <c r="C104" s="70"/>
      <c r="D104" s="71" t="s">
        <v>26</v>
      </c>
      <c r="E104" s="71"/>
      <c r="F104" s="72"/>
      <c r="G104" s="57"/>
    </row>
    <row r="105" spans="2:9" ht="15.75" thickBot="1" x14ac:dyDescent="0.3"/>
    <row r="106" spans="2:9" ht="15.75" thickBot="1" x14ac:dyDescent="0.3">
      <c r="B106" s="53" t="s">
        <v>27</v>
      </c>
      <c r="C106" s="54"/>
      <c r="D106" s="54"/>
      <c r="E106" s="54"/>
      <c r="F106" s="54"/>
      <c r="G106" s="55" t="s">
        <v>73</v>
      </c>
    </row>
    <row r="107" spans="2:9" x14ac:dyDescent="0.25">
      <c r="B107" s="58" t="s">
        <v>5</v>
      </c>
      <c r="C107" s="59"/>
      <c r="D107" s="35" t="s">
        <v>6</v>
      </c>
      <c r="E107" s="35" t="s">
        <v>28</v>
      </c>
      <c r="F107" s="36" t="s">
        <v>29</v>
      </c>
      <c r="G107" s="56"/>
    </row>
    <row r="108" spans="2:9" x14ac:dyDescent="0.25">
      <c r="B108" s="49" t="s">
        <v>30</v>
      </c>
      <c r="C108" s="50"/>
      <c r="D108" s="10" t="s">
        <v>74</v>
      </c>
      <c r="E108" s="10" t="s">
        <v>32</v>
      </c>
      <c r="F108" s="37" t="s">
        <v>33</v>
      </c>
      <c r="G108" s="56"/>
    </row>
    <row r="109" spans="2:9" x14ac:dyDescent="0.25">
      <c r="B109" s="49" t="s">
        <v>30</v>
      </c>
      <c r="C109" s="50"/>
      <c r="D109" s="10" t="s">
        <v>11</v>
      </c>
      <c r="E109" s="10" t="s">
        <v>32</v>
      </c>
      <c r="F109" s="37" t="s">
        <v>33</v>
      </c>
      <c r="G109" s="56"/>
    </row>
    <row r="110" spans="2:9" x14ac:dyDescent="0.25">
      <c r="B110" s="49" t="s">
        <v>30</v>
      </c>
      <c r="C110" s="50"/>
      <c r="D110" s="10" t="s">
        <v>75</v>
      </c>
      <c r="E110" s="10" t="s">
        <v>32</v>
      </c>
      <c r="F110" s="37" t="s">
        <v>33</v>
      </c>
      <c r="G110" s="56"/>
    </row>
    <row r="111" spans="2:9" x14ac:dyDescent="0.25">
      <c r="B111" s="49" t="s">
        <v>30</v>
      </c>
      <c r="C111" s="50"/>
      <c r="D111" s="10" t="s">
        <v>31</v>
      </c>
      <c r="E111" s="10" t="s">
        <v>32</v>
      </c>
      <c r="F111" s="37" t="s">
        <v>33</v>
      </c>
      <c r="G111" s="56"/>
    </row>
    <row r="112" spans="2:9" x14ac:dyDescent="0.25">
      <c r="B112" s="49" t="s">
        <v>34</v>
      </c>
      <c r="C112" s="50"/>
      <c r="D112" s="10" t="s">
        <v>76</v>
      </c>
      <c r="E112" s="10" t="s">
        <v>32</v>
      </c>
      <c r="F112" s="37" t="s">
        <v>33</v>
      </c>
      <c r="G112" s="56"/>
    </row>
    <row r="113" spans="2:7" x14ac:dyDescent="0.25">
      <c r="B113" s="49" t="s">
        <v>34</v>
      </c>
      <c r="C113" s="50"/>
      <c r="D113" s="10" t="s">
        <v>77</v>
      </c>
      <c r="E113" s="10" t="s">
        <v>32</v>
      </c>
      <c r="F113" s="37" t="s">
        <v>33</v>
      </c>
      <c r="G113" s="56"/>
    </row>
    <row r="114" spans="2:7" x14ac:dyDescent="0.25">
      <c r="B114" s="49" t="s">
        <v>34</v>
      </c>
      <c r="C114" s="50"/>
      <c r="D114" s="10" t="s">
        <v>12</v>
      </c>
      <c r="E114" s="10" t="s">
        <v>32</v>
      </c>
      <c r="F114" s="37" t="s">
        <v>33</v>
      </c>
      <c r="G114" s="56"/>
    </row>
    <row r="115" spans="2:7" x14ac:dyDescent="0.25">
      <c r="B115" s="49" t="s">
        <v>35</v>
      </c>
      <c r="C115" s="50"/>
      <c r="D115" s="10" t="s">
        <v>77</v>
      </c>
      <c r="E115" s="10" t="s">
        <v>32</v>
      </c>
      <c r="F115" s="37" t="s">
        <v>33</v>
      </c>
      <c r="G115" s="56"/>
    </row>
    <row r="116" spans="2:7" x14ac:dyDescent="0.25">
      <c r="B116" s="49" t="s">
        <v>38</v>
      </c>
      <c r="C116" s="50"/>
      <c r="D116" s="31">
        <v>2</v>
      </c>
      <c r="E116" s="31" t="s">
        <v>37</v>
      </c>
      <c r="F116" s="38" t="s">
        <v>78</v>
      </c>
      <c r="G116" s="56"/>
    </row>
    <row r="117" spans="2:7" x14ac:dyDescent="0.25">
      <c r="B117" s="49" t="s">
        <v>39</v>
      </c>
      <c r="C117" s="50"/>
      <c r="D117" s="31" t="s">
        <v>36</v>
      </c>
      <c r="E117" s="31"/>
      <c r="F117" s="37"/>
      <c r="G117" s="56"/>
    </row>
    <row r="118" spans="2:7" x14ac:dyDescent="0.25">
      <c r="B118" s="49" t="s">
        <v>40</v>
      </c>
      <c r="C118" s="50"/>
      <c r="D118" s="31" t="s">
        <v>36</v>
      </c>
      <c r="E118" s="31"/>
      <c r="F118" s="37"/>
      <c r="G118" s="56"/>
    </row>
    <row r="119" spans="2:7" x14ac:dyDescent="0.25">
      <c r="B119" s="49" t="s">
        <v>41</v>
      </c>
      <c r="C119" s="50"/>
      <c r="D119" s="31">
        <v>1</v>
      </c>
      <c r="E119" s="31" t="s">
        <v>37</v>
      </c>
      <c r="F119" s="38" t="s">
        <v>42</v>
      </c>
      <c r="G119" s="56"/>
    </row>
    <row r="120" spans="2:7" x14ac:dyDescent="0.25">
      <c r="B120" s="49" t="s">
        <v>43</v>
      </c>
      <c r="C120" s="50"/>
      <c r="D120" s="29" t="s">
        <v>36</v>
      </c>
      <c r="E120" s="31" t="s">
        <v>37</v>
      </c>
      <c r="F120" s="13" t="s">
        <v>37</v>
      </c>
      <c r="G120" s="56"/>
    </row>
    <row r="121" spans="2:7" x14ac:dyDescent="0.25">
      <c r="B121" s="49" t="s">
        <v>44</v>
      </c>
      <c r="C121" s="50"/>
      <c r="D121" s="31">
        <v>2</v>
      </c>
      <c r="E121" s="31" t="s">
        <v>37</v>
      </c>
      <c r="F121" s="38" t="s">
        <v>37</v>
      </c>
      <c r="G121" s="56"/>
    </row>
    <row r="122" spans="2:7" x14ac:dyDescent="0.25">
      <c r="B122" s="49" t="s">
        <v>45</v>
      </c>
      <c r="C122" s="50"/>
      <c r="D122" s="29" t="s">
        <v>36</v>
      </c>
      <c r="E122" s="31" t="s">
        <v>37</v>
      </c>
      <c r="F122" s="38" t="s">
        <v>37</v>
      </c>
      <c r="G122" s="56"/>
    </row>
    <row r="123" spans="2:7" x14ac:dyDescent="0.25">
      <c r="B123" s="49" t="s">
        <v>46</v>
      </c>
      <c r="C123" s="50"/>
      <c r="D123" s="29" t="s">
        <v>49</v>
      </c>
      <c r="E123" s="31" t="s">
        <v>37</v>
      </c>
      <c r="F123" s="38" t="s">
        <v>37</v>
      </c>
      <c r="G123" s="56"/>
    </row>
    <row r="124" spans="2:7" x14ac:dyDescent="0.25">
      <c r="B124" s="49" t="s">
        <v>47</v>
      </c>
      <c r="C124" s="50"/>
      <c r="D124" s="29" t="s">
        <v>36</v>
      </c>
      <c r="E124" s="31" t="s">
        <v>37</v>
      </c>
      <c r="F124" s="38" t="s">
        <v>37</v>
      </c>
      <c r="G124" s="56"/>
    </row>
    <row r="125" spans="2:7" x14ac:dyDescent="0.25">
      <c r="B125" s="49" t="s">
        <v>48</v>
      </c>
      <c r="C125" s="50"/>
      <c r="D125" s="29" t="s">
        <v>49</v>
      </c>
      <c r="E125" s="31" t="s">
        <v>37</v>
      </c>
      <c r="F125" s="38" t="s">
        <v>37</v>
      </c>
      <c r="G125" s="56"/>
    </row>
    <row r="126" spans="2:7" x14ac:dyDescent="0.25">
      <c r="B126" s="49" t="s">
        <v>50</v>
      </c>
      <c r="C126" s="50"/>
      <c r="D126" s="31" t="s">
        <v>36</v>
      </c>
      <c r="E126" s="31" t="s">
        <v>57</v>
      </c>
      <c r="F126" s="38" t="s">
        <v>37</v>
      </c>
      <c r="G126" s="56"/>
    </row>
    <row r="127" spans="2:7" x14ac:dyDescent="0.25">
      <c r="B127" s="49" t="s">
        <v>51</v>
      </c>
      <c r="C127" s="50"/>
      <c r="D127" s="31">
        <v>1</v>
      </c>
      <c r="E127" s="31" t="s">
        <v>37</v>
      </c>
      <c r="F127" s="38" t="s">
        <v>37</v>
      </c>
      <c r="G127" s="56"/>
    </row>
    <row r="128" spans="2:7" ht="15.75" thickBot="1" x14ac:dyDescent="0.3">
      <c r="B128" s="49" t="s">
        <v>52</v>
      </c>
      <c r="C128" s="50"/>
      <c r="D128" s="9" t="s">
        <v>79</v>
      </c>
      <c r="E128" s="9"/>
      <c r="F128" s="39"/>
      <c r="G128" s="57"/>
    </row>
    <row r="129" spans="2:7" ht="15.75" thickBot="1" x14ac:dyDescent="0.3">
      <c r="C129" s="26"/>
      <c r="D129" s="26"/>
      <c r="E129" s="27"/>
      <c r="F129" s="28"/>
      <c r="G129" s="15"/>
    </row>
    <row r="130" spans="2:7" ht="15.75" thickBot="1" x14ac:dyDescent="0.3">
      <c r="B130" s="86" t="s">
        <v>80</v>
      </c>
      <c r="C130" s="87"/>
      <c r="D130" s="87"/>
      <c r="E130" s="87"/>
      <c r="F130" s="88"/>
      <c r="G130" s="55" t="s">
        <v>81</v>
      </c>
    </row>
    <row r="131" spans="2:7" x14ac:dyDescent="0.25">
      <c r="B131" s="96" t="s">
        <v>82</v>
      </c>
      <c r="C131" s="97"/>
      <c r="D131" s="97"/>
      <c r="E131" s="41" t="s">
        <v>83</v>
      </c>
      <c r="F131" s="46" t="s">
        <v>84</v>
      </c>
      <c r="G131" s="56"/>
    </row>
    <row r="132" spans="2:7" x14ac:dyDescent="0.25">
      <c r="B132" s="44" t="s">
        <v>85</v>
      </c>
      <c r="C132" s="45"/>
      <c r="D132" s="45"/>
      <c r="E132" s="10" t="s">
        <v>86</v>
      </c>
      <c r="F132" s="47"/>
      <c r="G132" s="56"/>
    </row>
    <row r="133" spans="2:7" x14ac:dyDescent="0.25">
      <c r="B133" s="44" t="s">
        <v>87</v>
      </c>
      <c r="C133" s="45"/>
      <c r="D133" s="45"/>
      <c r="E133" s="11" t="s">
        <v>88</v>
      </c>
      <c r="F133" s="48"/>
      <c r="G133" s="56"/>
    </row>
    <row r="134" spans="2:7" x14ac:dyDescent="0.25">
      <c r="B134" s="44" t="s">
        <v>89</v>
      </c>
      <c r="C134" s="45"/>
      <c r="D134" s="45"/>
      <c r="E134" s="11" t="s">
        <v>90</v>
      </c>
      <c r="F134" s="13" t="str">
        <f>IF(E134="N/A", " ", "GUIDE - DD3513398")</f>
        <v>GUIDE - DD3513398</v>
      </c>
      <c r="G134" s="56"/>
    </row>
    <row r="135" spans="2:7" ht="15.75" thickBot="1" x14ac:dyDescent="0.3">
      <c r="B135" s="69" t="s">
        <v>91</v>
      </c>
      <c r="C135" s="70"/>
      <c r="D135" s="70"/>
      <c r="E135" s="40" t="s">
        <v>92</v>
      </c>
      <c r="F135" s="14"/>
      <c r="G135" s="57"/>
    </row>
    <row r="136" spans="2:7" x14ac:dyDescent="0.25">
      <c r="C136" s="26"/>
      <c r="D136" s="26"/>
      <c r="E136" s="27"/>
      <c r="F136" s="28"/>
      <c r="G136" s="15"/>
    </row>
    <row r="137" spans="2:7" ht="15.75" thickBot="1" x14ac:dyDescent="0.3"/>
    <row r="138" spans="2:7" x14ac:dyDescent="0.25">
      <c r="B138" s="7" t="s">
        <v>93</v>
      </c>
      <c r="C138" s="8"/>
      <c r="D138" s="8"/>
      <c r="E138" s="8"/>
      <c r="F138" s="8"/>
      <c r="G138" s="1"/>
    </row>
    <row r="139" spans="2:7" x14ac:dyDescent="0.25">
      <c r="B139" s="3"/>
      <c r="G139" s="2"/>
    </row>
    <row r="140" spans="2:7" x14ac:dyDescent="0.25">
      <c r="B140" s="42" t="s">
        <v>94</v>
      </c>
      <c r="G140" s="2"/>
    </row>
    <row r="141" spans="2:7" x14ac:dyDescent="0.25">
      <c r="B141" s="3" t="s">
        <v>95</v>
      </c>
      <c r="E141" t="s">
        <v>96</v>
      </c>
      <c r="G141" s="2"/>
    </row>
    <row r="142" spans="2:7" x14ac:dyDescent="0.25">
      <c r="B142" s="3" t="s">
        <v>97</v>
      </c>
      <c r="E142" t="s">
        <v>98</v>
      </c>
      <c r="G142" s="2"/>
    </row>
    <row r="143" spans="2:7" x14ac:dyDescent="0.25">
      <c r="B143" s="3" t="s">
        <v>99</v>
      </c>
      <c r="E143" t="s">
        <v>100</v>
      </c>
      <c r="G143" s="2"/>
    </row>
    <row r="144" spans="2:7" x14ac:dyDescent="0.25">
      <c r="B144" s="3" t="s">
        <v>101</v>
      </c>
      <c r="E144" t="s">
        <v>102</v>
      </c>
      <c r="G144" s="2"/>
    </row>
    <row r="145" spans="2:7" x14ac:dyDescent="0.25">
      <c r="B145" s="3" t="s">
        <v>103</v>
      </c>
      <c r="E145" t="s">
        <v>104</v>
      </c>
      <c r="G145" s="2"/>
    </row>
    <row r="146" spans="2:7" x14ac:dyDescent="0.25">
      <c r="B146" s="3" t="s">
        <v>105</v>
      </c>
      <c r="E146" t="s">
        <v>106</v>
      </c>
      <c r="G146" s="2"/>
    </row>
    <row r="147" spans="2:7" x14ac:dyDescent="0.25">
      <c r="B147" s="3"/>
      <c r="G147" s="2"/>
    </row>
    <row r="148" spans="2:7" x14ac:dyDescent="0.25">
      <c r="B148" s="42" t="s">
        <v>107</v>
      </c>
      <c r="G148" s="2"/>
    </row>
    <row r="149" spans="2:7" x14ac:dyDescent="0.25">
      <c r="B149" s="3" t="s">
        <v>108</v>
      </c>
      <c r="E149" t="s">
        <v>109</v>
      </c>
      <c r="G149" s="2"/>
    </row>
    <row r="150" spans="2:7" x14ac:dyDescent="0.25">
      <c r="B150" s="3" t="s">
        <v>97</v>
      </c>
      <c r="E150" t="s">
        <v>98</v>
      </c>
      <c r="G150" s="2"/>
    </row>
    <row r="151" spans="2:7" x14ac:dyDescent="0.25">
      <c r="B151" s="3" t="s">
        <v>99</v>
      </c>
      <c r="E151" t="s">
        <v>100</v>
      </c>
      <c r="G151" s="2"/>
    </row>
    <row r="152" spans="2:7" x14ac:dyDescent="0.25">
      <c r="B152" s="3" t="s">
        <v>101</v>
      </c>
      <c r="E152" t="s">
        <v>102</v>
      </c>
      <c r="G152" s="2"/>
    </row>
    <row r="153" spans="2:7" x14ac:dyDescent="0.25">
      <c r="B153" s="3" t="s">
        <v>110</v>
      </c>
      <c r="E153" t="s">
        <v>111</v>
      </c>
      <c r="G153" s="2"/>
    </row>
    <row r="154" spans="2:7" x14ac:dyDescent="0.25">
      <c r="B154" s="3" t="s">
        <v>112</v>
      </c>
      <c r="E154" t="s">
        <v>113</v>
      </c>
      <c r="G154" s="2"/>
    </row>
    <row r="155" spans="2:7" x14ac:dyDescent="0.25">
      <c r="B155" s="3"/>
      <c r="G155" s="2"/>
    </row>
    <row r="156" spans="2:7" x14ac:dyDescent="0.25">
      <c r="B156" s="42" t="s">
        <v>152</v>
      </c>
      <c r="G156" s="2"/>
    </row>
    <row r="157" spans="2:7" x14ac:dyDescent="0.25">
      <c r="B157" s="3" t="s">
        <v>153</v>
      </c>
      <c r="E157" t="s">
        <v>154</v>
      </c>
      <c r="G157" s="2"/>
    </row>
    <row r="158" spans="2:7" x14ac:dyDescent="0.25">
      <c r="B158" s="3" t="s">
        <v>155</v>
      </c>
      <c r="E158" t="s">
        <v>156</v>
      </c>
      <c r="G158" s="2"/>
    </row>
    <row r="159" spans="2:7" x14ac:dyDescent="0.25">
      <c r="B159" s="3" t="s">
        <v>157</v>
      </c>
      <c r="E159" t="s">
        <v>158</v>
      </c>
      <c r="G159" s="2"/>
    </row>
    <row r="160" spans="2:7" x14ac:dyDescent="0.25">
      <c r="B160" s="3" t="s">
        <v>159</v>
      </c>
      <c r="E160" t="s">
        <v>160</v>
      </c>
      <c r="G160" s="2"/>
    </row>
    <row r="161" spans="2:7" x14ac:dyDescent="0.25">
      <c r="B161" s="3" t="s">
        <v>161</v>
      </c>
      <c r="E161" t="s">
        <v>162</v>
      </c>
      <c r="G161" s="2"/>
    </row>
    <row r="162" spans="2:7" x14ac:dyDescent="0.25">
      <c r="B162" s="3" t="s">
        <v>163</v>
      </c>
      <c r="E162" t="s">
        <v>164</v>
      </c>
      <c r="G162" s="2"/>
    </row>
    <row r="163" spans="2:7" x14ac:dyDescent="0.25">
      <c r="B163" s="3" t="s">
        <v>165</v>
      </c>
      <c r="E163" t="s">
        <v>113</v>
      </c>
      <c r="G163" s="2"/>
    </row>
    <row r="164" spans="2:7" x14ac:dyDescent="0.25">
      <c r="B164" s="3"/>
      <c r="G164" s="2"/>
    </row>
    <row r="165" spans="2:7" x14ac:dyDescent="0.25">
      <c r="B165" s="42" t="s">
        <v>114</v>
      </c>
      <c r="G165" s="2"/>
    </row>
    <row r="166" spans="2:7" x14ac:dyDescent="0.25">
      <c r="B166" s="3" t="s">
        <v>115</v>
      </c>
      <c r="E166" t="s">
        <v>116</v>
      </c>
      <c r="G166" s="2"/>
    </row>
    <row r="167" spans="2:7" x14ac:dyDescent="0.25">
      <c r="B167" s="3" t="s">
        <v>117</v>
      </c>
      <c r="E167" t="s">
        <v>118</v>
      </c>
      <c r="G167" s="2"/>
    </row>
    <row r="168" spans="2:7" x14ac:dyDescent="0.25">
      <c r="B168" s="3" t="s">
        <v>119</v>
      </c>
      <c r="E168" t="s">
        <v>120</v>
      </c>
      <c r="G168" s="2"/>
    </row>
    <row r="169" spans="2:7" x14ac:dyDescent="0.25">
      <c r="B169" s="3" t="s">
        <v>121</v>
      </c>
      <c r="E169" t="s">
        <v>122</v>
      </c>
      <c r="G169" s="2"/>
    </row>
    <row r="170" spans="2:7" x14ac:dyDescent="0.25">
      <c r="B170" s="3" t="s">
        <v>123</v>
      </c>
      <c r="E170" t="s">
        <v>124</v>
      </c>
      <c r="G170" s="2"/>
    </row>
    <row r="171" spans="2:7" x14ac:dyDescent="0.25">
      <c r="B171" s="3" t="s">
        <v>123</v>
      </c>
      <c r="E171" t="s">
        <v>125</v>
      </c>
      <c r="G171" s="2"/>
    </row>
    <row r="172" spans="2:7" x14ac:dyDescent="0.25">
      <c r="B172" s="3" t="s">
        <v>123</v>
      </c>
      <c r="E172" t="s">
        <v>126</v>
      </c>
      <c r="G172" s="2"/>
    </row>
    <row r="173" spans="2:7" x14ac:dyDescent="0.25">
      <c r="B173" s="3" t="s">
        <v>127</v>
      </c>
      <c r="E173" t="s">
        <v>128</v>
      </c>
      <c r="G173" s="2"/>
    </row>
    <row r="174" spans="2:7" x14ac:dyDescent="0.25">
      <c r="B174" s="3" t="s">
        <v>129</v>
      </c>
      <c r="E174" t="s">
        <v>130</v>
      </c>
      <c r="G174" s="2"/>
    </row>
    <row r="175" spans="2:7" x14ac:dyDescent="0.25">
      <c r="B175" s="3"/>
      <c r="G175" s="2"/>
    </row>
    <row r="176" spans="2:7" x14ac:dyDescent="0.25">
      <c r="B176" s="42" t="s">
        <v>131</v>
      </c>
      <c r="G176" s="2"/>
    </row>
    <row r="177" spans="2:7" x14ac:dyDescent="0.25">
      <c r="B177" s="3" t="s">
        <v>132</v>
      </c>
      <c r="E177" t="s">
        <v>133</v>
      </c>
      <c r="G177" s="2"/>
    </row>
    <row r="178" spans="2:7" x14ac:dyDescent="0.25">
      <c r="B178" s="3" t="s">
        <v>134</v>
      </c>
      <c r="E178" t="s">
        <v>135</v>
      </c>
      <c r="G178" s="2"/>
    </row>
    <row r="179" spans="2:7" x14ac:dyDescent="0.25">
      <c r="B179" s="3" t="s">
        <v>136</v>
      </c>
      <c r="E179" t="s">
        <v>137</v>
      </c>
      <c r="G179" s="2"/>
    </row>
    <row r="180" spans="2:7" x14ac:dyDescent="0.25">
      <c r="B180" s="3" t="s">
        <v>138</v>
      </c>
      <c r="E180" t="s">
        <v>139</v>
      </c>
      <c r="G180" s="2"/>
    </row>
    <row r="181" spans="2:7" x14ac:dyDescent="0.25">
      <c r="B181" s="3" t="s">
        <v>140</v>
      </c>
      <c r="E181" t="s">
        <v>141</v>
      </c>
      <c r="G181" s="2"/>
    </row>
    <row r="182" spans="2:7" x14ac:dyDescent="0.25">
      <c r="B182" s="3" t="s">
        <v>142</v>
      </c>
      <c r="E182" t="s">
        <v>143</v>
      </c>
      <c r="G182" s="2"/>
    </row>
    <row r="183" spans="2:7" x14ac:dyDescent="0.25">
      <c r="B183" s="3" t="s">
        <v>112</v>
      </c>
      <c r="E183" t="s">
        <v>113</v>
      </c>
      <c r="G183" s="2"/>
    </row>
    <row r="184" spans="2:7" x14ac:dyDescent="0.25">
      <c r="B184" s="3"/>
      <c r="G184" s="2"/>
    </row>
    <row r="185" spans="2:7" x14ac:dyDescent="0.25">
      <c r="B185" s="42" t="s">
        <v>114</v>
      </c>
      <c r="G185" s="2"/>
    </row>
    <row r="186" spans="2:7" x14ac:dyDescent="0.25">
      <c r="B186" s="3" t="s">
        <v>115</v>
      </c>
      <c r="E186" t="s">
        <v>116</v>
      </c>
      <c r="G186" s="2"/>
    </row>
    <row r="187" spans="2:7" x14ac:dyDescent="0.25">
      <c r="B187" s="3" t="s">
        <v>117</v>
      </c>
      <c r="E187" t="s">
        <v>118</v>
      </c>
      <c r="G187" s="2"/>
    </row>
    <row r="188" spans="2:7" x14ac:dyDescent="0.25">
      <c r="B188" s="3" t="s">
        <v>144</v>
      </c>
      <c r="E188" t="s">
        <v>145</v>
      </c>
      <c r="G188" s="2"/>
    </row>
    <row r="189" spans="2:7" x14ac:dyDescent="0.25">
      <c r="B189" s="3" t="s">
        <v>146</v>
      </c>
      <c r="E189" t="s">
        <v>147</v>
      </c>
      <c r="G189" s="2"/>
    </row>
    <row r="190" spans="2:7" x14ac:dyDescent="0.25">
      <c r="B190" s="3" t="s">
        <v>148</v>
      </c>
      <c r="E190" t="s">
        <v>122</v>
      </c>
      <c r="G190" s="2"/>
    </row>
    <row r="191" spans="2:7" x14ac:dyDescent="0.25">
      <c r="B191" s="3" t="s">
        <v>149</v>
      </c>
      <c r="E191" t="s">
        <v>150</v>
      </c>
      <c r="G191" s="2"/>
    </row>
    <row r="192" spans="2:7" ht="15.75" thickBot="1" x14ac:dyDescent="0.3">
      <c r="B192" s="4"/>
      <c r="C192" s="5"/>
      <c r="D192" s="5"/>
      <c r="E192" s="5"/>
      <c r="F192" s="5"/>
      <c r="G192" s="6"/>
    </row>
    <row r="194" spans="2:2" x14ac:dyDescent="0.25">
      <c r="B194" t="s">
        <v>151</v>
      </c>
    </row>
  </sheetData>
  <mergeCells count="158"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11:C11"/>
    <mergeCell ref="D11:F11"/>
    <mergeCell ref="B12:C12"/>
    <mergeCell ref="D12:F12"/>
    <mergeCell ref="B13:C13"/>
    <mergeCell ref="D13:F13"/>
    <mergeCell ref="B6:B9"/>
    <mergeCell ref="D6:F6"/>
    <mergeCell ref="D7:F7"/>
    <mergeCell ref="D8:F8"/>
    <mergeCell ref="D9:F9"/>
    <mergeCell ref="B10:C10"/>
    <mergeCell ref="D10:F10"/>
    <mergeCell ref="B14:C14"/>
    <mergeCell ref="D14:F14"/>
    <mergeCell ref="B16:F16"/>
    <mergeCell ref="G16:G33"/>
    <mergeCell ref="B17:C17"/>
    <mergeCell ref="B18:C18"/>
    <mergeCell ref="B19:C19"/>
    <mergeCell ref="B20:C20"/>
    <mergeCell ref="B21:C21"/>
    <mergeCell ref="B22:C22"/>
    <mergeCell ref="B29:C29"/>
    <mergeCell ref="B30:C30"/>
    <mergeCell ref="B31:C31"/>
    <mergeCell ref="B32:C32"/>
    <mergeCell ref="B33:C33"/>
    <mergeCell ref="B35:F35"/>
    <mergeCell ref="B23:C23"/>
    <mergeCell ref="B24:C24"/>
    <mergeCell ref="B25:C25"/>
    <mergeCell ref="B26:C26"/>
    <mergeCell ref="B27:C27"/>
    <mergeCell ref="B28:C28"/>
    <mergeCell ref="G35:G43"/>
    <mergeCell ref="B36:C36"/>
    <mergeCell ref="B37:B38"/>
    <mergeCell ref="B42:C42"/>
    <mergeCell ref="B43:C43"/>
    <mergeCell ref="B45:F45"/>
    <mergeCell ref="G45:G46"/>
    <mergeCell ref="B46:C46"/>
    <mergeCell ref="D46:F46"/>
    <mergeCell ref="B53:C53"/>
    <mergeCell ref="D53:F53"/>
    <mergeCell ref="B54:C54"/>
    <mergeCell ref="D54:F54"/>
    <mergeCell ref="B55:C55"/>
    <mergeCell ref="D55:F55"/>
    <mergeCell ref="B47:C47"/>
    <mergeCell ref="D47:F47"/>
    <mergeCell ref="G47:G57"/>
    <mergeCell ref="B48:C48"/>
    <mergeCell ref="D48:F48"/>
    <mergeCell ref="B49:B52"/>
    <mergeCell ref="D49:F49"/>
    <mergeCell ref="D50:F50"/>
    <mergeCell ref="D51:F51"/>
    <mergeCell ref="D52:F52"/>
    <mergeCell ref="B56:C56"/>
    <mergeCell ref="D56:F56"/>
    <mergeCell ref="B57:C57"/>
    <mergeCell ref="D57:F57"/>
    <mergeCell ref="B59:F59"/>
    <mergeCell ref="G59:G76"/>
    <mergeCell ref="B60:C60"/>
    <mergeCell ref="B61:C61"/>
    <mergeCell ref="B62:C62"/>
    <mergeCell ref="B63:C63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88:F88"/>
    <mergeCell ref="G88:G90"/>
    <mergeCell ref="B90:C90"/>
    <mergeCell ref="B92:F92"/>
    <mergeCell ref="G92:G93"/>
    <mergeCell ref="B93:C93"/>
    <mergeCell ref="D93:F93"/>
    <mergeCell ref="B76:C76"/>
    <mergeCell ref="B78:F78"/>
    <mergeCell ref="G78:G86"/>
    <mergeCell ref="B79:C79"/>
    <mergeCell ref="B80:B81"/>
    <mergeCell ref="B85:C85"/>
    <mergeCell ref="B86:C86"/>
    <mergeCell ref="B100:C100"/>
    <mergeCell ref="D100:F100"/>
    <mergeCell ref="B101:C101"/>
    <mergeCell ref="D101:F101"/>
    <mergeCell ref="B102:C102"/>
    <mergeCell ref="D102:F102"/>
    <mergeCell ref="B94:C94"/>
    <mergeCell ref="D94:F94"/>
    <mergeCell ref="G94:G104"/>
    <mergeCell ref="B95:C95"/>
    <mergeCell ref="D95:F95"/>
    <mergeCell ref="B96:B99"/>
    <mergeCell ref="D96:F96"/>
    <mergeCell ref="D97:F97"/>
    <mergeCell ref="D98:F98"/>
    <mergeCell ref="D99:F99"/>
    <mergeCell ref="B103:C103"/>
    <mergeCell ref="D103:F103"/>
    <mergeCell ref="B104:C104"/>
    <mergeCell ref="D104:F104"/>
    <mergeCell ref="B106:F106"/>
    <mergeCell ref="G106:G128"/>
    <mergeCell ref="B107:C107"/>
    <mergeCell ref="B108:C108"/>
    <mergeCell ref="B109:C109"/>
    <mergeCell ref="B110:C110"/>
    <mergeCell ref="B117:C117"/>
    <mergeCell ref="B118:C118"/>
    <mergeCell ref="B119:C119"/>
    <mergeCell ref="B120:C120"/>
    <mergeCell ref="B121:C121"/>
    <mergeCell ref="B122:C122"/>
    <mergeCell ref="B111:C111"/>
    <mergeCell ref="B112:C112"/>
    <mergeCell ref="B113:C113"/>
    <mergeCell ref="B114:C114"/>
    <mergeCell ref="B115:C115"/>
    <mergeCell ref="B116:C116"/>
    <mergeCell ref="B130:F130"/>
    <mergeCell ref="G130:G135"/>
    <mergeCell ref="B131:D131"/>
    <mergeCell ref="F131:F133"/>
    <mergeCell ref="B132:D132"/>
    <mergeCell ref="B133:D133"/>
    <mergeCell ref="B134:D134"/>
    <mergeCell ref="B135:D135"/>
    <mergeCell ref="B123:C123"/>
    <mergeCell ref="B124:C124"/>
    <mergeCell ref="B125:C125"/>
    <mergeCell ref="B126:C126"/>
    <mergeCell ref="B127:C127"/>
    <mergeCell ref="B128:C128"/>
  </mergeCells>
  <dataValidations count="48">
    <dataValidation type="list" errorStyle="warning" allowBlank="1" showInputMessage="1" showErrorMessage="1" sqref="D98:F98" xr:uid="{6B659435-E861-4E61-AD8B-D8B196FF869E}">
      <formula1>"?,9X5,9X15,16X16,24X16, 18X18"</formula1>
    </dataValidation>
    <dataValidation type="list" allowBlank="1" showInputMessage="1" showErrorMessage="1" sqref="D126" xr:uid="{42AD5464-72F8-4871-A650-D9800795219E}">
      <formula1>"?,YES,NO"</formula1>
    </dataValidation>
    <dataValidation type="list" errorStyle="warning" allowBlank="1" showInputMessage="1" showErrorMessage="1" sqref="D116" xr:uid="{1124DCAC-D249-4734-B1DA-B41CA89C0A91}">
      <formula1>"NO,?,1,2,3,4,5,6,7,8"</formula1>
    </dataValidation>
    <dataValidation type="list" errorStyle="warning" allowBlank="1" showInputMessage="1" showErrorMessage="1" sqref="D121" xr:uid="{6CCE75B1-BC1B-4BFF-9802-5CAE43E2F2F8}">
      <formula1>"1,2,3,4,5,6,7,8,9,10"</formula1>
    </dataValidation>
    <dataValidation type="list" errorStyle="warning" allowBlank="1" showInputMessage="1" showErrorMessage="1" sqref="D127" xr:uid="{B2C00876-07AF-4385-B01F-55A1B830C18C}">
      <formula1>"1,2"</formula1>
    </dataValidation>
    <dataValidation type="list" errorStyle="warning" allowBlank="1" showInputMessage="1" showErrorMessage="1" sqref="D128" xr:uid="{87165527-9349-4DDA-B960-93F81A95369C}">
      <formula1>"Gen IV (Default), PS Redundancy Board, Eltek Power on Ground"</formula1>
    </dataValidation>
    <dataValidation type="list" errorStyle="warning" allowBlank="1" showInputMessage="1" showErrorMessage="1" sqref="F120" xr:uid="{AF04EDAF-C63D-45D0-B955-4D32F8C2BBDC}">
      <formula1>"'--,CAN - 30000,I/O"</formula1>
    </dataValidation>
    <dataValidation type="list" allowBlank="1" showInputMessage="1" showErrorMessage="1" sqref="F119" xr:uid="{D92E7538-0299-4F65-B671-8CB0315B7552}">
      <formula1>"', CONNECT TO MODULE - NO, CONNECT TO MODULE - YES"</formula1>
    </dataValidation>
    <dataValidation type="list" allowBlank="1" showInputMessage="1" showErrorMessage="1" sqref="E126" xr:uid="{FDE13019-D7CA-4C73-B0B3-3AA7296322DC}">
      <formula1>"',Alternate, Synchronize"</formula1>
    </dataValidation>
    <dataValidation type="list" errorStyle="information" allowBlank="1" showInputMessage="1" showErrorMessage="1" sqref="D99:F99" xr:uid="{DB6E8A7D-A74D-4002-8F97-E88D995404AB}">
      <formula1>"20,34,46,66"</formula1>
    </dataValidation>
    <dataValidation type="list" allowBlank="1" showInputMessage="1" showErrorMessage="1" sqref="F21 F64 F116" xr:uid="{FA85A1C9-69E1-40C2-8E24-6BC14139FB83}">
      <formula1>"?, IN SIGN - YES, IN SIGN - NO"</formula1>
    </dataValidation>
    <dataValidation type="list" errorStyle="warning" allowBlank="1" showInputMessage="1" showErrorMessage="1" sqref="D25 D68" xr:uid="{0BF64009-3A4D-461B-84ED-8EF58A17D5EE}">
      <formula1>"?,NO,1,2,3,4,5,6,7,8,9,10"</formula1>
    </dataValidation>
    <dataValidation type="list" allowBlank="1" showInputMessage="1" showErrorMessage="1" sqref="B39:B41 B82:B84 B89" xr:uid="{498052AE-4924-499D-B342-46B5876917B4}">
      <formula1>"', ?, PS Redundancy Board"</formula1>
    </dataValidation>
    <dataValidation type="list" errorStyle="warning" allowBlank="1" showInputMessage="1" sqref="C39:C40 C82:C83 C89" xr:uid="{ED96B122-D167-40DD-AEC9-06910EC98D24}">
      <formula1>"', Module Output - ?"</formula1>
    </dataValidation>
    <dataValidation type="list" allowBlank="1" showInputMessage="1" showErrorMessage="1" sqref="F22:F23 F65:F66 F117:F118" xr:uid="{29BA05EE-D08D-418A-B6C4-C4BFF8423DD2}">
      <formula1>"', Isolation Boards in Sign - Yes, Isolation Boards in Sign - No"</formula1>
    </dataValidation>
    <dataValidation type="list" errorStyle="warning" allowBlank="1" showInputMessage="1" showErrorMessage="1" sqref="D22:D23 D65:D66 D117:D118" xr:uid="{5EEF9934-E8EE-451E-954C-303F828C6619}">
      <formula1>"YES, NO"</formula1>
    </dataValidation>
    <dataValidation type="list" allowBlank="1" showInputMessage="1" showErrorMessage="1" sqref="B37:B38 B80:B81" xr:uid="{6E773FF4-F863-4556-B2B6-0AD3017A2DF8}">
      <formula1>"',UPS"</formula1>
    </dataValidation>
    <dataValidation type="list" allowBlank="1" showInputMessage="1" sqref="D38 D81" xr:uid="{8F890810-D01E-4786-BBFF-29BC39CF8818}">
      <formula1>"',Percent - 50%, Watts - 1800, Watts - 1100, Watts - 650"</formula1>
    </dataValidation>
    <dataValidation type="list" allowBlank="1" showInputMessage="1" sqref="D37 D80" xr:uid="{400507C4-6AAA-423A-9893-BEA61F0838DC}">
      <formula1>"', 'By Brightness %, By Power"</formula1>
    </dataValidation>
    <dataValidation type="list" errorStyle="warning" allowBlank="1" showInputMessage="1" showErrorMessage="1" sqref="C37 C80" xr:uid="{8BB8C90D-DC22-435A-912E-9F373C4231F8}">
      <formula1>"',ALPHA FXM SERIES,TRIPPLITE,Generic UPS"</formula1>
    </dataValidation>
    <dataValidation type="list" allowBlank="1" showInputMessage="1" sqref="C38 C81" xr:uid="{9D909483-5061-4C34-B4C3-0C3698F17C7E}">
      <formula1>"',Control equipment,Entire display"</formula1>
    </dataValidation>
    <dataValidation type="list" allowBlank="1" showInputMessage="1" showErrorMessage="1" sqref="E37 E80" xr:uid="{BC9D811F-9067-4555-BF70-BF7049D209D2}">
      <formula1>"',1 Hour,2 Hour,3 Hour, 4 Hour,5 Hour"</formula1>
    </dataValidation>
    <dataValidation type="list" allowBlank="1" showInputMessage="1" showErrorMessage="1" sqref="E38 E81" xr:uid="{8B2F6D56-2BCC-4465-9227-5CAD657E0D05}">
      <formula1>"', Serial,Ethernet"</formula1>
    </dataValidation>
    <dataValidation type="list" allowBlank="1" showInputMessage="1" showErrorMessage="1" sqref="F37 F80" xr:uid="{D9DC240B-3BAF-4941-BF7F-ADF2F486EFEE}">
      <formula1>"', Auxiliary, Default IP, Specify IP"</formula1>
    </dataValidation>
    <dataValidation type="list" errorStyle="warning" allowBlank="1" showInputMessage="1" showErrorMessage="1" sqref="D14:F14 D57:F57 D104:F104" xr:uid="{095D8A96-9B52-4482-AE1A-92D8A3622396}">
      <formula1>"ROWS,BAYS"</formula1>
    </dataValidation>
    <dataValidation type="list" errorStyle="warning" allowBlank="1" showInputMessage="1" showErrorMessage="1" sqref="D33:D34 D76:D77 D87" xr:uid="{A01AC7C1-0BEB-4408-AAA4-075ACC3A235B}">
      <formula1>"?,Gen IV, PS Redundancy Board, Eltek Power on the Ground"</formula1>
    </dataValidation>
    <dataValidation type="list" allowBlank="1" showInputMessage="1" showErrorMessage="1" sqref="E31 E74" xr:uid="{64B44B5C-7713-4865-AD69-75BCED7FA912}">
      <formula1>"Alternate, Synchronize"</formula1>
    </dataValidation>
    <dataValidation type="list" allowBlank="1" showInputMessage="1" showErrorMessage="1" sqref="F24 F67" xr:uid="{DAB0218F-51F2-4DF1-ABE7-3E8231D272AF}">
      <formula1>"?, CONNECT TO MODULE - YES, CONNECT TO MODULE - NO"</formula1>
    </dataValidation>
    <dataValidation type="list" errorStyle="warning" allowBlank="1" showInputMessage="1" showErrorMessage="1" sqref="F25 F68" xr:uid="{4FB68AB4-3FEF-43BF-AC9C-1F6C5051703F}">
      <formula1>"'--,CAN,I/O"</formula1>
    </dataValidation>
    <dataValidation type="list" errorStyle="warning" allowBlank="1" showInputMessage="1" showErrorMessage="1" sqref="D32 D75" xr:uid="{C4804F75-A081-4E26-80A0-5C5BF4577E49}">
      <formula1>"?,NO,1,2"</formula1>
    </dataValidation>
    <dataValidation type="list" errorStyle="warning" allowBlank="1" showInputMessage="1" showErrorMessage="1" sqref="D21 D64" xr:uid="{E55DD321-D60A-454B-B828-897160F95B9E}">
      <formula1>"NO,1,2,3,4,5,6,7,8"</formula1>
    </dataValidation>
    <dataValidation type="list" errorStyle="warning" allowBlank="1" showInputMessage="1" showErrorMessage="1" sqref="D26 D69 D120" xr:uid="{22DD92F9-8974-4012-BA19-ADD2D9FB2341}">
      <formula1>"NO,1,2,3,4,5,6,7,8,9,10"</formula1>
    </dataValidation>
    <dataValidation type="list" allowBlank="1" showInputMessage="1" showErrorMessage="1" sqref="B43:C43 B86:C86 B90:C90" xr:uid="{DB779AB2-0771-428C-858E-BE0EB108A62D}">
      <formula1>"MINI DC I/O 6,'"</formula1>
    </dataValidation>
    <dataValidation type="list" allowBlank="1" showInputMessage="1" showErrorMessage="1" sqref="B42:C42 B85:C85" xr:uid="{56050E69-8B18-4F48-A4D9-8D01B0C2E563}">
      <formula1>"MINI DC I/O 5,'"</formula1>
    </dataValidation>
    <dataValidation type="list" allowBlank="1" showInputMessage="1" showErrorMessage="1" sqref="C41 C84" xr:uid="{53884352-A9D6-4C80-8253-4D3586C9F67F}">
      <formula1>"MINI DC I/O 4,'"</formula1>
    </dataValidation>
    <dataValidation type="list" errorStyle="warning" allowBlank="1" showInputMessage="1" showErrorMessage="1" sqref="D27:D29 D70:D72 D122:D124" xr:uid="{95F97A75-655A-4AC2-836F-CAC7438F6DA8}">
      <formula1>"YES,NO"</formula1>
    </dataValidation>
    <dataValidation type="list" allowBlank="1" showInputMessage="1" showErrorMessage="1" sqref="D30 D73 D125" xr:uid="{7D3961AA-20D9-458B-9DE8-1A6B9DD00CAA}">
      <formula1>"YES,NO"</formula1>
    </dataValidation>
    <dataValidation type="list" allowBlank="1" showInputMessage="1" showErrorMessage="1" sqref="D24 D67 D119" xr:uid="{F125381B-7B5A-4F47-93D7-DAC393065C0A}">
      <formula1>"0,1"</formula1>
    </dataValidation>
    <dataValidation type="list" allowBlank="1" showInputMessage="1" showErrorMessage="1" sqref="D31 D74" xr:uid="{A58B9514-6607-4ECA-B77A-C3590640C2E5}">
      <formula1>"0,1,2, YES, NO"</formula1>
    </dataValidation>
    <dataValidation type="list" errorStyle="warning" allowBlank="1" showInputMessage="1" showErrorMessage="1" sqref="B36:C36 B79:C79" xr:uid="{6B36A2FB-CCC6-4CF8-AE10-E522C24E87DF}">
      <formula1>"--,DOOR SWITCH 2 (TC),'"</formula1>
    </dataValidation>
    <dataValidation type="list" allowBlank="1" showInputMessage="1" showErrorMessage="1" sqref="O35 O78 O88" xr:uid="{F21300FF-657E-4DD5-8FA4-E41019B623AF}">
      <formula1>"DOOR SWITCH 2 (TC), "</formula1>
    </dataValidation>
    <dataValidation type="list" allowBlank="1" showInputMessage="1" showErrorMessage="1" sqref="D7:F7 D50:F50 D97:F97" xr:uid="{5CAFCCD9-DFC7-4BF9-8749-1FB7C39F3C74}">
      <formula1>"GEN 4 (24 VOLT BUS), ANTAIOS (DVX)"</formula1>
    </dataValidation>
    <dataValidation type="list" allowBlank="1" showInputMessage="1" showErrorMessage="1" sqref="D12:F12 D55:F55 D102:F102" xr:uid="{38A44629-3EA7-401E-ABE5-68723A668F2D}">
      <formula1>"FULL MATRIX,LINE MATRIX"</formula1>
    </dataValidation>
    <dataValidation type="list" errorStyle="warning" allowBlank="1" showInputMessage="1" showErrorMessage="1" sqref="D9:F9 D52:F52 I99 H98" xr:uid="{9620587C-41D1-4969-9C7D-F5D89F0E3A9F}">
      <formula1>"20,34,46,66"</formula1>
    </dataValidation>
    <dataValidation type="list" errorStyle="warning" allowBlank="1" showInputMessage="1" showErrorMessage="1" sqref="D8:F8 D51:F51" xr:uid="{771B2CD6-A5FE-4B60-92E4-EF994FDFCCF6}">
      <formula1>"7X5,9X5,9X15,16X16,24X16, 18X18"</formula1>
    </dataValidation>
    <dataValidation type="list" errorStyle="warning" allowBlank="1" showInputMessage="1" showErrorMessage="1" sqref="D6:F6 D49:F49 D96:F96" xr:uid="{D80785D6-CCF0-400B-9057-CF13D8E85BB6}">
      <formula1>"FULL COLOR, MONOCHROME, Red-Green"</formula1>
    </dataValidation>
    <dataValidation type="list" allowBlank="1" showInputMessage="1" showErrorMessage="1" sqref="D5:F5 D48:F48 D95:F95" xr:uid="{E143C8ED-CF1C-4BBA-9FF1-AD38A5A375CB}">
      <formula1>"FRONT,WALK-IN,REAR"</formula1>
    </dataValidation>
    <dataValidation type="list" allowBlank="1" showInputMessage="1" showErrorMessage="1" sqref="D4:F4 D47:F47 D94:F94" xr:uid="{CC209758-C191-4259-A0FC-646048E407E4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C31099</OrderProject_x0020_ID>
    <DocNumber xmlns="2cc016c5-161d-4d6b-a532-6cf687f4a3ab">DD5199082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75D2Y5VYC55K-1220653723-59080</_dlc_DocId>
    <_dlc_DocIdUrl xmlns="b479dd50-8d7e-4b78-9fb1-00cf65781f6b">
      <Url>https://daktronics.sharepoint.com/sites/docs-engineering/_layouts/15/DocIdRedir.aspx?ID=75D2Y5VYC55K-1220653723-59080</Url>
      <Description>75D2Y5VYC55K-1220653723-59080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CAAF4-26BB-4813-9F61-8A684B38F9A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9EBFFDF-4511-4C10-A4A0-73553F70C8B4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cdae4ca2-47b8-467c-a804-ebae05ca0c7f"/>
    <ds:schemaRef ds:uri="http://schemas.microsoft.com/office/2006/metadata/properties"/>
    <ds:schemaRef ds:uri="2cc016c5-161d-4d6b-a532-6cf687f4a3ab"/>
    <ds:schemaRef ds:uri="http://schemas.microsoft.com/office/infopath/2007/PartnerControls"/>
    <ds:schemaRef ds:uri="http://purl.org/dc/dcmitype/"/>
    <ds:schemaRef ds:uri="b479dd50-8d7e-4b78-9fb1-00cf65781f6b"/>
  </ds:schemaRefs>
</ds:datastoreItem>
</file>

<file path=customXml/itemProps3.xml><?xml version="1.0" encoding="utf-8"?>
<ds:datastoreItem xmlns:ds="http://schemas.openxmlformats.org/officeDocument/2006/customXml" ds:itemID="{88708117-A27A-4934-985F-95EC639D3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REV 01</vt:lpstr>
      <vt:lpstr>Sheet1 REV 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C31099 Washington State DOT, Site Config, VM-1028-24X144 @2, VX-2420-64X80 @2, VF-2420-64X96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2024-09-16T16:07:23Z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1ee6b17d-10a9-4d6d-8d50-ad7a8dbdcc26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