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6" documentId="8_{F9FD1586-D257-4C38-9BE7-EC16A9F162E2}" xr6:coauthVersionLast="47" xr6:coauthVersionMax="47" xr10:uidLastSave="{3BF5D76F-683D-4BC1-B38A-62AA00FA4DB2}"/>
  <bookViews>
    <workbookView xWindow="9870" yWindow="0" windowWidth="18930" windowHeight="15600" xr2:uid="{00000000-000D-0000-FFFF-FFFF00000000}"/>
  </bookViews>
  <sheets>
    <sheet name="Sheet1 REV 01" sheetId="1" r:id="rId1"/>
    <sheet name="Sheet1 REV 00" sheetId="2" r:id="rId2"/>
  </sheets>
  <definedNames>
    <definedName name="_xlnm._FilterDatabase" localSheetId="1" hidden="1">'Sheet1 REV 00'!$B$16:$G$43</definedName>
    <definedName name="_xlnm._FilterDatabase" localSheetId="0" hidden="1">'Sheet1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  <c r="F138" i="2"/>
  <c r="D103" i="2"/>
  <c r="E93" i="2"/>
  <c r="D93" i="2"/>
  <c r="E89" i="2"/>
  <c r="D89" i="2"/>
  <c r="E84" i="2"/>
  <c r="D84" i="2"/>
  <c r="E83" i="2"/>
  <c r="D83" i="2"/>
  <c r="E82" i="2"/>
  <c r="D82" i="2"/>
  <c r="E41" i="2"/>
  <c r="D41" i="2"/>
  <c r="E40" i="2"/>
  <c r="D40" i="2"/>
  <c r="E39" i="2"/>
  <c r="D39" i="2"/>
  <c r="F36" i="2"/>
  <c r="E36" i="2"/>
  <c r="D36" i="2"/>
  <c r="E93" i="1"/>
  <c r="D93" i="1"/>
  <c r="F138" i="1"/>
  <c r="D103" i="1"/>
  <c r="E89" i="1"/>
  <c r="D89" i="1"/>
  <c r="E84" i="1"/>
  <c r="D84" i="1"/>
  <c r="E83" i="1"/>
  <c r="D83" i="1"/>
  <c r="E82" i="1"/>
  <c r="D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110064E7-7E3E-4883-B069-E4A2B7535B1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FFFC509-6299-4339-9C2E-3779FE61359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FC770945-940F-4DE2-9D26-11D8CEA45AD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3F741E8B-19DB-471D-A033-C41732796C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80D33F1-DDC3-48A3-BCCF-488860214A9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BBFE71B-2BD8-47A9-8591-A4926B71DE8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5091467F-C9C3-4D1A-B3A1-B37E7A10BCB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F675ED22-E3D1-4A5D-AC16-28349D37413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9D0771CE-CAD5-4970-A99D-72BA2D15ED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86BC4547-F5BC-488B-B076-0064A1F658B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9471DA70-19FC-4F89-B23D-3DC6811B10C5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0E9539FD-47E3-4B7A-BCEC-64B2370B15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D979B6DC-6D7B-4979-89A9-DA767787AEF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491B7694-571D-4833-B566-EB0110DBF8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73C4A3DC-5797-4117-A105-3183778042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026F06D9-9C8E-41E0-A7B0-CC67182A85A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A2ED3119-F072-4A31-A4DC-0F2BDBADAA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615A0603-36EA-494C-B895-70AD49E1F6D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4071DCB2-028A-4BCF-BF65-1E5A9F9199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0C19FB37-F46C-466A-A9BB-DD6F74B180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889BF5EA-0F8E-4D23-A142-0357262E51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81E73F19-D197-4036-8E81-2CDA438BA90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B7F55839-A1CF-40F5-BE42-E0D8C9A73B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FECAA11E-09B2-4D6E-AD20-DD4260C90C3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E3DD0D8F-A0FA-4453-91C0-5E34FD5B2A4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E027C90B-5AF9-4C0C-8DE7-4DEB1E2E9792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4BC47460-651D-4D48-8BB3-6F1FFEEB91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D5D4C8CB-2FCA-4F2A-BC46-76AB5DE914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5D9AF6E4-3591-4ACE-B60B-4A0C075868B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BA02D0BA-AAE8-479E-9D0B-5D66E1E4A1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89" authorId="1" shapeId="0" xr:uid="{6731D9FA-24C9-47A5-A1D7-0334CA253C3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9" authorId="1" shapeId="0" xr:uid="{F977E993-6450-43EB-BBF0-6DAA611A46F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93" authorId="1" shapeId="0" xr:uid="{117689B1-1D64-4995-ABEB-826EAE86D8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93" authorId="1" shapeId="0" xr:uid="{ED5630B6-1EA9-4F18-9EDB-D92CDA9D86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98" authorId="0" shapeId="0" xr:uid="{20472E18-A77C-4793-A1D6-9564BAB9FCC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7" authorId="0" shapeId="0" xr:uid="{EC2B7D46-BDDC-4A80-AFD8-3A62CC5CFC2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8" authorId="1" shapeId="0" xr:uid="{FFD1CF31-0314-4BE2-A645-06D9C1A890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24" authorId="1" shapeId="0" xr:uid="{971B5ED5-4574-4890-BC47-3338365DC947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30" authorId="1" shapeId="0" xr:uid="{3F47728C-C2C5-4FDD-B219-D1E914E576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2F8FC8A-3D4B-445D-BC40-F059D6222ED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A2498941-9D1A-477C-910B-6EA86067560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9BC88CDE-68A5-494E-930E-BFAC4BA05EE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DE27373A-DED0-4384-A4A5-227303AF88A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B13D0B7-428A-41D0-A201-9D2CC509D8B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BA12B5A-C5BB-46DE-B235-C1EC750F490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00D5FD6A-6A10-48E1-B00F-91739AADA5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32C739B1-2998-4F5F-9655-77593A848D0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C7553E80-DD82-42EB-8B84-FF7AC20F66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47A03F33-3935-4722-9450-91531A7F79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E5D230D1-B808-4285-A4A0-2285875EA0A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043A6258-348F-417A-B69C-766F4FC8C7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BE1FAEB3-73C5-4FA1-90D7-A1A4AD540F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EFA7CDCB-CA2A-4C1A-A69B-3D1B2A3F9A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4DB079FE-5A68-4E68-B116-FCEE0BB8894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C90EE6EE-08EB-4636-9819-3A3020BA38E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C519E936-9FFC-416F-8106-F2D7CF9039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9078C0A5-9124-46DE-A616-6127DD22EF8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B6206DE8-54C6-4516-B708-E5DA912717F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6D4667CC-10A8-4B66-B7C8-DFC1633C579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3EAF5C00-AA47-4F81-8443-803D5D67456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B8C69F2D-F1FC-4D8C-A23C-1D842D2E486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9FEF358C-44AC-4900-AE8C-728896C5FE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2D931128-FBDD-4A39-8EB4-9AB66A07665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3AC691FB-F734-4A7E-8ABE-FB6357C3A9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6FB4DEAA-112D-4E49-A206-32545E644DA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040B5E5C-4933-43E5-8746-1ABA0C0383A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B586825A-63A7-45E3-87C4-5D05D52AD23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5B5465C5-97F3-46A5-8A33-F148CF0C0F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56B24CC1-8101-45B5-BC42-79A308FE1F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89" authorId="1" shapeId="0" xr:uid="{C1D5F1E9-3D2F-466E-97A9-E0EB7CC04E8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9" authorId="1" shapeId="0" xr:uid="{48A6101F-BB2B-4907-AD7B-F9B38A9531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93" authorId="1" shapeId="0" xr:uid="{48EF91A1-8EAC-44F3-B7D2-323DFABD4D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93" authorId="1" shapeId="0" xr:uid="{8C4F8389-686D-4A7B-B5E8-BB2313FCEF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98" authorId="0" shapeId="0" xr:uid="{9CAD0FB3-A09F-4CAE-AE9F-DA4017CFADD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7" authorId="0" shapeId="0" xr:uid="{45F59740-749E-4028-98F6-88FCCE0F0D3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8" authorId="1" shapeId="0" xr:uid="{71F29297-9F21-4C64-808F-6B749CE3A7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24" authorId="1" shapeId="0" xr:uid="{8BFB9C48-95C5-48C6-B3B5-30EAE9708FE9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30" authorId="1" shapeId="0" xr:uid="{0288A447-09E2-488E-AA16-6567696539B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<sst xmlns="http://schemas.openxmlformats.org/spreadsheetml/2006/main" count="843" uniqueCount="168">
  <si>
    <t>DD5199753</t>
  </si>
  <si>
    <t>C31099 Washington State DOT, Site Config, VM-1028-24X144 @2, VX-2420-64X80 @3, VF-2420-64X96 @1</t>
  </si>
  <si>
    <t>Rev 00</t>
  </si>
  <si>
    <t>SYSTEM CONFIGURATION
VM-1028-24X144-20-RGB @2</t>
  </si>
  <si>
    <t>VFC 1
SIGN/S</t>
  </si>
  <si>
    <t>OPTION</t>
  </si>
  <si>
    <t>VALUE</t>
  </si>
  <si>
    <t>MODEL</t>
  </si>
  <si>
    <t>VM</t>
  </si>
  <si>
    <t>VFC 1
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</si>
  <si>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</si>
  <si>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</si>
  <si>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</si>
  <si>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</si>
  <si>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</si>
  <si>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</si>
  <si>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</si>
  <si>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</si>
  <si>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</si>
  <si>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</si>
  <si>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</si>
  <si>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</si>
  <si>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</si>
  <si>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</si>
  <si>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</si>
  <si>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</si>
  <si>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</si>
  <si>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</si>
  <si>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</si>
  <si>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</si>
  <si>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</si>
  <si>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</si>
  <si>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</si>
  <si>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</si>
  <si>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</si>
  <si>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</si>
  <si>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</si>
  <si>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</si>
  <si>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</si>
  <si>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</si>
  <si>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</si>
  <si>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</si>
  <si>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</si>
  <si>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</si>
  <si>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</si>
  <si>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</si>
  <si>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</si>
  <si>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</si>
  <si>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</si>
  <si>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</si>
  <si>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</si>
  <si>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</si>
  <si>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</si>
  <si>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</si>
  <si>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</si>
  <si>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1</t>
  </si>
  <si>
    <t>DOOR SWITCH 2 (TC)</t>
  </si>
  <si>
    <t/>
  </si>
  <si>
    <t>PS Redundancy Board</t>
  </si>
  <si>
    <t>Module Output - 6</t>
  </si>
  <si>
    <t>ON VIDEO PROCESSOR</t>
  </si>
  <si>
    <t>SYSTEM CONFIGURATION
VX-2420-64X80-20-RGB @3</t>
  </si>
  <si>
    <t>VFC 2
SIGN/S</t>
  </si>
  <si>
    <t>VX</t>
  </si>
  <si>
    <t>VFC 2
1, 2, 3</t>
  </si>
  <si>
    <t>16X16</t>
  </si>
  <si>
    <t>VFC 2
1</t>
  </si>
  <si>
    <t>Module Output - 3</t>
  </si>
  <si>
    <t>ON 1ST DISPLAY INTERFACE</t>
  </si>
  <si>
    <t>VFC 2
2</t>
  </si>
  <si>
    <t>VFC 2
3</t>
  </si>
  <si>
    <t>SYSTEM CONFIGURATION
VF-2420-64X96-20-RGB @1</t>
  </si>
  <si>
    <t>VFC 3
SIGN/S</t>
  </si>
  <si>
    <t>VF</t>
  </si>
  <si>
    <t>VFC 3
1</t>
  </si>
  <si>
    <t>AMBIENT</t>
  </si>
  <si>
    <t>REAR</t>
  </si>
  <si>
    <t>EXTERNAL</t>
  </si>
  <si>
    <t>INTERNAL</t>
  </si>
  <si>
    <t>IN SIGN - YES</t>
  </si>
  <si>
    <t>Gen IV (Default)</t>
  </si>
  <si>
    <t>CUSTOM OPTIONS</t>
  </si>
  <si>
    <t>VFC 1
1, 2
VFC 2
1, 2
VFC 3
1</t>
  </si>
  <si>
    <t>VFC 1 - SYSTEM BACKUP FILES</t>
  </si>
  <si>
    <t>DD5197976</t>
  </si>
  <si>
    <t>GUIDE - DD4832617</t>
  </si>
  <si>
    <t>VFC 2 - SYSTEM BACKUP FILES</t>
  </si>
  <si>
    <t>DD5199808</t>
  </si>
  <si>
    <t>VFC 3 - SYSTEM BACKUP FILES</t>
  </si>
  <si>
    <t>DD5197590</t>
  </si>
  <si>
    <t>VFC 1 - VM TRANSLATION TABLE</t>
  </si>
  <si>
    <t>DD5198005</t>
  </si>
  <si>
    <t>CONTROLLER CONFIGURATION PACKAGE</t>
  </si>
  <si>
    <t>N/A</t>
  </si>
  <si>
    <t>Reference Drawings</t>
  </si>
  <si>
    <t>VF-2420-64x96-20-RGB Drawings:</t>
  </si>
  <si>
    <t>Shop Drawing, VF-24**-64x96-20-*</t>
  </si>
  <si>
    <t>DWG-3584025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</si>
  <si>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</si>
  <si>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</si>
  <si>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</si>
  <si>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</si>
  <si>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</si>
  <si>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</si>
  <si>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VF-2420-64x96-20-RGB, Defog Heater</t>
  </si>
  <si>
    <t>DWG-5194092</t>
  </si>
  <si>
    <t>Site Riser, 2 DC VM-Multi, 2 VF-1:1, 3 VFC</t>
  </si>
  <si>
    <t>DWG-5199819</t>
  </si>
  <si>
    <t>Site Riser, 2 DC VM-Multi, 1 VF-1:1, 3 VX-Multi, 3 VFC</t>
  </si>
  <si>
    <t>DWG-5200305</t>
  </si>
  <si>
    <t>Site Riser, 2 DC VM-Multi, 1 VF-1:1, 2 VX-Multi, 3 VFC</t>
  </si>
  <si>
    <t>DWG-5200384</t>
  </si>
  <si>
    <t>Traffic Cabinet Drawings:</t>
  </si>
  <si>
    <t>Schematic, 334 Traffic Cabinet, Door Switch and Light, 2 Door</t>
  </si>
  <si>
    <t>DWG-3160822</t>
  </si>
  <si>
    <t>Schematic, Signal, TC, VFC, Door Open Detection, 2 Door, 1 PSRB</t>
  </si>
  <si>
    <t>DWG-4820543</t>
  </si>
  <si>
    <t>Shop Drawing, Traffic Cabinet, 334, Aluminum, Ground Mount, VM/VX</t>
  </si>
  <si>
    <t>DWG-5079388</t>
  </si>
  <si>
    <t>Schematic, Traffic Cabinet, DC Power, 7 Power Supplies, 1 PSRB</t>
  </si>
  <si>
    <t>DWG-5188124</t>
  </si>
  <si>
    <t>Final Assembly, TC, 334, Ground Mount, Aluminum, 7PS-12TB, FPP, HTR, 3VFC</t>
  </si>
  <si>
    <t>DWG-5195188</t>
  </si>
  <si>
    <t>DWG-5195189</t>
  </si>
  <si>
    <t>DWG-5195190</t>
  </si>
  <si>
    <t>Schematic, Traffic Cabinet, 120 VAC, 1-2 PSG, 1-2 Signs</t>
  </si>
  <si>
    <t>DWG-5198987</t>
  </si>
  <si>
    <t>Schematic, Traffic Cabinet, 120 VAC, 1 PSG, 2-4 Signs</t>
  </si>
  <si>
    <t>DWG-5199025</t>
  </si>
  <si>
    <t>VM-1028 Drawing: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</si>
  <si>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</si>
  <si>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</si>
  <si>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</si>
  <si>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</si>
  <si>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Shop Drawing, VM-1020-24x144-20-RGB</t>
  </si>
  <si>
    <t>DWG-4614395</t>
  </si>
  <si>
    <t>Schematic, VM-1020, Fan Detail</t>
  </si>
  <si>
    <t>DWG-4636940</t>
  </si>
  <si>
    <t>Schematic, Signal, VM-1020, 3 Surge</t>
  </si>
  <si>
    <t>DWG-4647300</t>
  </si>
  <si>
    <t>Final Assembly, VM-1020-**x**-**</t>
  </si>
  <si>
    <t>DWG-4634211</t>
  </si>
  <si>
    <t>Shop Drawing, TC, 334, Aluminum, Ground Mount, VM Power and Control</t>
  </si>
  <si>
    <t>DWG-5075440</t>
  </si>
  <si>
    <t>Schematic, Traffic Cabinet, 120 VAC, 1-3 PSG</t>
  </si>
  <si>
    <t>DWG-5185177</t>
  </si>
  <si>
    <t>Schematic, Traffic Cabinet, DC Power, 7 PS, 1 PSRB</t>
  </si>
  <si>
    <t>Final Assembly, TC, 334, Ground Mount, Aluminum, 7 PS-12 TB, FPP, Heater</t>
  </si>
  <si>
    <t>DWG-5194971</t>
  </si>
  <si>
    <t>Site Notes</t>
  </si>
  <si>
    <t>VX-2420 Drawings:</t>
  </si>
  <si>
    <t>Final Assembly Detail, VX-2420</t>
  </si>
  <si>
    <t>DWG-4679904</t>
  </si>
  <si>
    <t>Shop Drawing, VX-2420-64x80-20</t>
  </si>
  <si>
    <t>DWG-4679916</t>
  </si>
  <si>
    <t>Schematic, AC and DC Power, VX-2420-64x80-20-RGB</t>
  </si>
  <si>
    <t>DWG-4705004</t>
  </si>
  <si>
    <t>Schematic, Signal, VX-2420</t>
  </si>
  <si>
    <t>DWG-4709224</t>
  </si>
  <si>
    <t>Site Riser, VX-2420, 1 Sign</t>
  </si>
  <si>
    <t>DWG-4720580</t>
  </si>
  <si>
    <t>Site Riser, 2 DC, VM Multi, 1 VF 1:1, 3 VX Multi, Three VFC</t>
  </si>
  <si>
    <t>Site Riser, 2 DC, VM Multi, 1 VF 1:1, 2 VX Multi, Three VFC</t>
  </si>
  <si>
    <t>Rev 01</t>
  </si>
  <si>
    <t>SYSTEM CONFIGURATION
VM-1028-24X144-20-RGB @2 (STACKED AS 1 SIGN)</t>
  </si>
  <si>
    <t>CONFIGURE</t>
  </si>
  <si>
    <t>DD5516257</t>
  </si>
  <si>
    <t>ER-5516226 / DD5516226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</si>
</sst>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5" xfId="0" quotePrefix="1" applyBorder="1"/>
    <xf numFmtId="0" fontId="0" fillId="0" borderId="10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/>
    <xf numFmtId="0" fontId="0" fillId="0" borderId="27" xfId="0" quotePrefix="1" applyBorder="1"/>
    <xf numFmtId="0" fontId="0" fillId="0" borderId="42" xfId="0" quotePrefix="1" applyBorder="1"/>
    <xf numFmtId="0" fontId="0" fillId="0" borderId="23" xfId="0" quotePrefix="1" applyBorder="1"/>
    <xf numFmtId="0" fontId="0" fillId="0" borderId="15" xfId="0" quotePrefix="1" applyBorder="1"/>
    <xf numFmtId="0" fontId="0" fillId="0" borderId="44" xfId="0" applyBorder="1"/>
    <xf numFmtId="0" fontId="0" fillId="0" borderId="45" xfId="0" applyBorder="1"/>
    <xf numFmtId="0" fontId="0" fillId="0" borderId="1" xfId="0" applyBorder="1"/>
    <xf numFmtId="0" fontId="0" fillId="0" borderId="46" xfId="0" applyBorder="1"/>
    <xf numFmtId="0" fontId="0" fillId="0" borderId="2" xfId="0" applyBorder="1"/>
    <xf numFmtId="0" fontId="0" fillId="0" borderId="47" xfId="0" applyBorder="1"/>
    <xf numFmtId="0" fontId="0" fillId="0" borderId="3" xfId="0" applyBorder="1"/>
    <xf numFmtId="0" fontId="0" fillId="0" borderId="4" xfId="0" applyBorder="1"/>
    <xf numFmtId="0" fontId="3" fillId="0" borderId="46" xfId="0" applyFont="1" applyBorder="1"/>
    <xf numFmtId="0" fontId="0" fillId="0" borderId="18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28515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94" t="s">
        <v>1</v>
      </c>
      <c r="D1" s="94"/>
      <c r="E1" s="94"/>
      <c r="F1" s="94"/>
      <c r="G1" s="7" t="s">
        <v>163</v>
      </c>
    </row>
    <row r="2" spans="2:7" ht="31.5" customHeight="1" thickBot="1" x14ac:dyDescent="0.3">
      <c r="B2" s="96" t="s">
        <v>164</v>
      </c>
      <c r="C2" s="44"/>
      <c r="D2" s="44"/>
      <c r="E2" s="44"/>
      <c r="F2" s="45"/>
      <c r="G2" s="91" t="s">
        <v>4</v>
      </c>
    </row>
    <row r="3" spans="2:7" ht="15.75" thickBot="1" x14ac:dyDescent="0.3">
      <c r="B3" s="70" t="s">
        <v>5</v>
      </c>
      <c r="C3" s="71"/>
      <c r="D3" s="71" t="s">
        <v>6</v>
      </c>
      <c r="E3" s="71"/>
      <c r="F3" s="97"/>
      <c r="G3" s="95"/>
    </row>
    <row r="4" spans="2:7" ht="15" customHeight="1" x14ac:dyDescent="0.25">
      <c r="B4" s="54" t="s">
        <v>7</v>
      </c>
      <c r="C4" s="55"/>
      <c r="D4" s="55" t="s">
        <v>8</v>
      </c>
      <c r="E4" s="55"/>
      <c r="F4" s="83"/>
      <c r="G4" s="98" t="s">
        <v>55</v>
      </c>
    </row>
    <row r="5" spans="2:7" x14ac:dyDescent="0.25">
      <c r="B5" s="54" t="s">
        <v>10</v>
      </c>
      <c r="C5" s="55"/>
      <c r="D5" s="55" t="s">
        <v>11</v>
      </c>
      <c r="E5" s="55"/>
      <c r="F5" s="83"/>
      <c r="G5" s="47"/>
    </row>
    <row r="6" spans="2:7" x14ac:dyDescent="0.25">
      <c r="B6" s="82" t="s">
        <v>12</v>
      </c>
      <c r="C6" s="2" t="s">
        <v>13</v>
      </c>
      <c r="D6" s="55" t="s">
        <v>14</v>
      </c>
      <c r="E6" s="55"/>
      <c r="F6" s="83"/>
      <c r="G6" s="47"/>
    </row>
    <row r="7" spans="2:7" x14ac:dyDescent="0.25">
      <c r="B7" s="82"/>
      <c r="C7" s="2" t="s">
        <v>15</v>
      </c>
      <c r="D7" s="55" t="s">
        <v>16</v>
      </c>
      <c r="E7" s="55"/>
      <c r="F7" s="83"/>
      <c r="G7" s="47"/>
    </row>
    <row r="8" spans="2:7" x14ac:dyDescent="0.25">
      <c r="B8" s="82"/>
      <c r="C8" s="2" t="s">
        <v>17</v>
      </c>
      <c r="D8" s="55" t="s">
        <v>18</v>
      </c>
      <c r="E8" s="55"/>
      <c r="F8" s="83"/>
      <c r="G8" s="47"/>
    </row>
    <row r="9" spans="2:7" x14ac:dyDescent="0.25">
      <c r="B9" s="82"/>
      <c r="C9" s="2" t="s">
        <v>19</v>
      </c>
      <c r="D9" s="62">
        <v>20</v>
      </c>
      <c r="E9" s="62"/>
      <c r="F9" s="84"/>
      <c r="G9" s="47"/>
    </row>
    <row r="10" spans="2:7" x14ac:dyDescent="0.25">
      <c r="B10" s="54" t="s">
        <v>20</v>
      </c>
      <c r="C10" s="55"/>
      <c r="D10" s="62">
        <v>48</v>
      </c>
      <c r="E10" s="62"/>
      <c r="F10" s="84"/>
      <c r="G10" s="47"/>
    </row>
    <row r="11" spans="2:7" x14ac:dyDescent="0.25">
      <c r="B11" s="54" t="s">
        <v>21</v>
      </c>
      <c r="C11" s="55"/>
      <c r="D11" s="62">
        <v>144</v>
      </c>
      <c r="E11" s="62"/>
      <c r="F11" s="84"/>
      <c r="G11" s="47"/>
    </row>
    <row r="12" spans="2:7" x14ac:dyDescent="0.25">
      <c r="B12" s="54" t="s">
        <v>22</v>
      </c>
      <c r="C12" s="55"/>
      <c r="D12" s="55" t="s">
        <v>23</v>
      </c>
      <c r="E12" s="55"/>
      <c r="F12" s="83"/>
      <c r="G12" s="47"/>
    </row>
    <row r="13" spans="2:7" x14ac:dyDescent="0.25">
      <c r="B13" s="42" t="s">
        <v>24</v>
      </c>
      <c r="C13" s="2" t="s">
        <v>165</v>
      </c>
      <c r="D13" s="62">
        <v>2</v>
      </c>
      <c r="E13" s="62"/>
      <c r="F13" s="84"/>
      <c r="G13" s="47"/>
    </row>
    <row r="14" spans="2:7" ht="15.75" thickBot="1" x14ac:dyDescent="0.3">
      <c r="B14" s="56" t="s">
        <v>25</v>
      </c>
      <c r="C14" s="57"/>
      <c r="D14" s="64" t="s">
        <v>26</v>
      </c>
      <c r="E14" s="64"/>
      <c r="F14" s="85"/>
      <c r="G14" s="48"/>
    </row>
    <row r="15" spans="2:7" ht="15.75" thickBot="1" x14ac:dyDescent="0.3"/>
    <row r="16" spans="2:7" ht="15.75" customHeight="1" thickBot="1" x14ac:dyDescent="0.3">
      <c r="B16" s="43" t="s">
        <v>27</v>
      </c>
      <c r="C16" s="44"/>
      <c r="D16" s="44"/>
      <c r="E16" s="44"/>
      <c r="F16" s="45"/>
      <c r="G16" s="91" t="s">
        <v>55</v>
      </c>
    </row>
    <row r="17" spans="2:7" x14ac:dyDescent="0.25">
      <c r="B17" s="70" t="s">
        <v>5</v>
      </c>
      <c r="C17" s="71"/>
      <c r="D17" s="22" t="s">
        <v>6</v>
      </c>
      <c r="E17" s="22" t="s">
        <v>28</v>
      </c>
      <c r="F17" s="25" t="s">
        <v>29</v>
      </c>
      <c r="G17" s="92"/>
    </row>
    <row r="18" spans="2:7" x14ac:dyDescent="0.25">
      <c r="B18" s="54" t="s">
        <v>30</v>
      </c>
      <c r="C18" s="55"/>
      <c r="D18" s="2" t="s">
        <v>31</v>
      </c>
      <c r="E18" s="2" t="s">
        <v>32</v>
      </c>
      <c r="F18" s="4" t="s">
        <v>33</v>
      </c>
      <c r="G18" s="92"/>
    </row>
    <row r="19" spans="2:7" x14ac:dyDescent="0.25">
      <c r="B19" s="54" t="s">
        <v>34</v>
      </c>
      <c r="C19" s="55"/>
      <c r="D19" s="2" t="s">
        <v>12</v>
      </c>
      <c r="E19" s="2" t="s">
        <v>32</v>
      </c>
      <c r="F19" s="4" t="s">
        <v>33</v>
      </c>
      <c r="G19" s="92"/>
    </row>
    <row r="20" spans="2:7" x14ac:dyDescent="0.25">
      <c r="B20" s="54" t="s">
        <v>35</v>
      </c>
      <c r="C20" s="55"/>
      <c r="D20" s="2" t="s">
        <v>36</v>
      </c>
      <c r="E20" s="3" t="s">
        <v>37</v>
      </c>
      <c r="F20" s="5" t="s">
        <v>37</v>
      </c>
      <c r="G20" s="92"/>
    </row>
    <row r="21" spans="2:7" x14ac:dyDescent="0.25">
      <c r="B21" s="54" t="s">
        <v>38</v>
      </c>
      <c r="C21" s="55"/>
      <c r="D21" s="23" t="s">
        <v>36</v>
      </c>
      <c r="E21" s="23" t="s">
        <v>37</v>
      </c>
      <c r="F21" s="5"/>
      <c r="G21" s="92"/>
    </row>
    <row r="22" spans="2:7" x14ac:dyDescent="0.25">
      <c r="B22" s="54" t="s">
        <v>39</v>
      </c>
      <c r="C22" s="55"/>
      <c r="D22" s="23" t="s">
        <v>36</v>
      </c>
      <c r="E22" s="23"/>
      <c r="F22" s="4"/>
      <c r="G22" s="92"/>
    </row>
    <row r="23" spans="2:7" x14ac:dyDescent="0.25">
      <c r="B23" s="54" t="s">
        <v>40</v>
      </c>
      <c r="C23" s="55"/>
      <c r="D23" s="23" t="s">
        <v>36</v>
      </c>
      <c r="E23" s="23"/>
      <c r="F23" s="4"/>
      <c r="G23" s="92"/>
    </row>
    <row r="24" spans="2:7" x14ac:dyDescent="0.25">
      <c r="B24" s="54" t="s">
        <v>41</v>
      </c>
      <c r="C24" s="55"/>
      <c r="D24" s="23">
        <v>1</v>
      </c>
      <c r="E24" s="23" t="s">
        <v>37</v>
      </c>
      <c r="F24" s="5" t="s">
        <v>42</v>
      </c>
      <c r="G24" s="92"/>
    </row>
    <row r="25" spans="2:7" x14ac:dyDescent="0.25">
      <c r="B25" s="54" t="s">
        <v>43</v>
      </c>
      <c r="C25" s="55"/>
      <c r="D25" s="23" t="s">
        <v>36</v>
      </c>
      <c r="E25" s="23" t="s">
        <v>37</v>
      </c>
      <c r="F25" s="5"/>
      <c r="G25" s="92"/>
    </row>
    <row r="26" spans="2:7" x14ac:dyDescent="0.25">
      <c r="B26" s="54" t="s">
        <v>44</v>
      </c>
      <c r="C26" s="55"/>
      <c r="D26" s="23" t="s">
        <v>36</v>
      </c>
      <c r="E26" s="23" t="s">
        <v>37</v>
      </c>
      <c r="F26" s="5" t="s">
        <v>37</v>
      </c>
      <c r="G26" s="92"/>
    </row>
    <row r="27" spans="2:7" x14ac:dyDescent="0.25">
      <c r="B27" s="54" t="s">
        <v>45</v>
      </c>
      <c r="C27" s="55"/>
      <c r="D27" s="21" t="s">
        <v>36</v>
      </c>
      <c r="E27" s="23" t="s">
        <v>37</v>
      </c>
      <c r="F27" s="5" t="s">
        <v>37</v>
      </c>
      <c r="G27" s="92"/>
    </row>
    <row r="28" spans="2:7" x14ac:dyDescent="0.25">
      <c r="B28" s="54" t="s">
        <v>46</v>
      </c>
      <c r="C28" s="55"/>
      <c r="D28" s="21" t="s">
        <v>36</v>
      </c>
      <c r="E28" s="23" t="s">
        <v>37</v>
      </c>
      <c r="F28" s="5" t="s">
        <v>37</v>
      </c>
      <c r="G28" s="92"/>
    </row>
    <row r="29" spans="2:7" x14ac:dyDescent="0.25">
      <c r="B29" s="54" t="s">
        <v>47</v>
      </c>
      <c r="C29" s="55"/>
      <c r="D29" s="21" t="s">
        <v>36</v>
      </c>
      <c r="E29" s="23" t="s">
        <v>37</v>
      </c>
      <c r="F29" s="5" t="s">
        <v>37</v>
      </c>
      <c r="G29" s="92"/>
    </row>
    <row r="30" spans="2:7" x14ac:dyDescent="0.25">
      <c r="B30" s="54" t="s">
        <v>48</v>
      </c>
      <c r="C30" s="55"/>
      <c r="D30" s="21" t="s">
        <v>49</v>
      </c>
      <c r="E30" s="23" t="s">
        <v>37</v>
      </c>
      <c r="F30" s="5" t="s">
        <v>37</v>
      </c>
      <c r="G30" s="92"/>
    </row>
    <row r="31" spans="2:7" x14ac:dyDescent="0.25">
      <c r="B31" s="54" t="s">
        <v>50</v>
      </c>
      <c r="C31" s="55"/>
      <c r="D31" s="23" t="s">
        <v>36</v>
      </c>
      <c r="E31" s="23" t="s">
        <v>37</v>
      </c>
      <c r="F31" s="5" t="s">
        <v>37</v>
      </c>
      <c r="G31" s="92"/>
    </row>
    <row r="32" spans="2:7" x14ac:dyDescent="0.25">
      <c r="B32" s="54" t="s">
        <v>51</v>
      </c>
      <c r="C32" s="55"/>
      <c r="D32" s="23">
        <v>1</v>
      </c>
      <c r="E32" s="23" t="s">
        <v>37</v>
      </c>
      <c r="F32" s="5" t="s">
        <v>37</v>
      </c>
      <c r="G32" s="92"/>
    </row>
    <row r="33" spans="2:7" ht="15.75" thickBot="1" x14ac:dyDescent="0.3">
      <c r="B33" s="56" t="s">
        <v>52</v>
      </c>
      <c r="C33" s="57"/>
      <c r="D33" s="24" t="s">
        <v>53</v>
      </c>
      <c r="E33" s="24"/>
      <c r="F33" s="6"/>
      <c r="G33" s="93"/>
    </row>
    <row r="34" spans="2:7" ht="15.75" thickBot="1" x14ac:dyDescent="0.3">
      <c r="B34" s="12"/>
      <c r="C34" s="12"/>
      <c r="D34" s="13"/>
      <c r="E34" s="13"/>
      <c r="F34" s="14"/>
      <c r="G34" s="15"/>
    </row>
    <row r="35" spans="2:7" ht="15" customHeight="1" x14ac:dyDescent="0.25">
      <c r="B35" s="73" t="s">
        <v>54</v>
      </c>
      <c r="C35" s="74"/>
      <c r="D35" s="74"/>
      <c r="E35" s="74"/>
      <c r="F35" s="75"/>
      <c r="G35" s="76" t="s">
        <v>55</v>
      </c>
    </row>
    <row r="36" spans="2:7" x14ac:dyDescent="0.25">
      <c r="B36" s="86" t="s">
        <v>56</v>
      </c>
      <c r="C36" s="87"/>
      <c r="D36" s="23">
        <f>IF(B36="DOOR SWITCH 2 (TC)",1,"N/A")</f>
        <v>1</v>
      </c>
      <c r="E36" s="23">
        <f>IF(B36="DOOR SWITCH 2 (TC)",1,"N/A")</f>
        <v>1</v>
      </c>
      <c r="F36" s="3" t="str">
        <f>IF(B36="DOOR SWITCH 2 (TC)","VIP 1","N/A")</f>
        <v>VIP 1</v>
      </c>
      <c r="G36" s="77"/>
    </row>
    <row r="37" spans="2:7" ht="15" hidden="1" customHeight="1" x14ac:dyDescent="0.25">
      <c r="B37" s="88" t="s">
        <v>57</v>
      </c>
      <c r="C37" s="8" t="s">
        <v>57</v>
      </c>
      <c r="D37" s="9" t="s">
        <v>57</v>
      </c>
      <c r="E37" s="9" t="s">
        <v>57</v>
      </c>
      <c r="F37" s="10" t="s">
        <v>57</v>
      </c>
      <c r="G37" s="77"/>
    </row>
    <row r="38" spans="2:7" ht="15" hidden="1" customHeight="1" x14ac:dyDescent="0.25">
      <c r="B38" s="88"/>
      <c r="C38" s="9" t="s">
        <v>57</v>
      </c>
      <c r="D38" s="11" t="s">
        <v>57</v>
      </c>
      <c r="E38" s="9" t="s">
        <v>57</v>
      </c>
      <c r="F38" s="10"/>
      <c r="G38" s="77"/>
    </row>
    <row r="39" spans="2:7" x14ac:dyDescent="0.25">
      <c r="B39" s="16" t="s">
        <v>58</v>
      </c>
      <c r="C39" s="3" t="s">
        <v>59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3" t="s">
        <v>60</v>
      </c>
      <c r="G39" s="77"/>
    </row>
    <row r="40" spans="2:7" ht="15" hidden="1" customHeight="1" x14ac:dyDescent="0.25">
      <c r="B40" s="16" t="s">
        <v>57</v>
      </c>
      <c r="C40" s="3" t="s">
        <v>57</v>
      </c>
      <c r="D40" s="3" t="str">
        <f>IF(B40="PS Redundancy Board","I/O Board Outputs - NO"," ")</f>
        <v xml:space="preserve"> </v>
      </c>
      <c r="E40" s="3" t="str">
        <f>IF(B40="PS Redundancy Board","Sensor Address -2"," ")</f>
        <v xml:space="preserve"> </v>
      </c>
      <c r="F40" s="3"/>
      <c r="G40" s="77"/>
    </row>
    <row r="41" spans="2:7" ht="15" hidden="1" customHeight="1" x14ac:dyDescent="0.25">
      <c r="B41" s="16" t="s">
        <v>57</v>
      </c>
      <c r="C41" s="3"/>
      <c r="D41" s="3" t="str">
        <f>IF(B41="PS Redundancy Board","I/O Board Outputs - NO"," ")</f>
        <v xml:space="preserve"> </v>
      </c>
      <c r="E41" s="3" t="str">
        <f>IF(B41="PS Redundancy Board","Sensor Address -3"," ")</f>
        <v xml:space="preserve"> </v>
      </c>
      <c r="F41" s="3"/>
      <c r="G41" s="77"/>
    </row>
    <row r="42" spans="2:7" ht="15" hidden="1" customHeight="1" x14ac:dyDescent="0.25">
      <c r="B42" s="89" t="s">
        <v>57</v>
      </c>
      <c r="C42" s="90"/>
      <c r="D42" s="23" t="s">
        <v>37</v>
      </c>
      <c r="E42" s="23" t="s">
        <v>37</v>
      </c>
      <c r="F42" s="3"/>
      <c r="G42" s="77"/>
    </row>
    <row r="43" spans="2:7" ht="15.75" thickBot="1" x14ac:dyDescent="0.3">
      <c r="B43" s="79" t="s">
        <v>57</v>
      </c>
      <c r="C43" s="80"/>
      <c r="D43" s="1"/>
      <c r="E43" s="1"/>
      <c r="F43" s="17"/>
      <c r="G43" s="78"/>
    </row>
    <row r="44" spans="2:7" ht="15.75" thickBot="1" x14ac:dyDescent="0.3">
      <c r="C44" s="18"/>
      <c r="D44" s="18"/>
      <c r="E44" s="19"/>
      <c r="F44" s="20"/>
      <c r="G44" s="7"/>
    </row>
    <row r="45" spans="2:7" ht="32.25" customHeight="1" thickBot="1" x14ac:dyDescent="0.3">
      <c r="B45" s="68" t="s">
        <v>61</v>
      </c>
      <c r="C45" s="67"/>
      <c r="D45" s="67"/>
      <c r="E45" s="67"/>
      <c r="F45" s="67"/>
      <c r="G45" s="46" t="s">
        <v>62</v>
      </c>
    </row>
    <row r="46" spans="2:7" ht="15.75" thickBot="1" x14ac:dyDescent="0.3">
      <c r="B46" s="70" t="s">
        <v>5</v>
      </c>
      <c r="C46" s="71"/>
      <c r="D46" s="71" t="s">
        <v>6</v>
      </c>
      <c r="E46" s="71"/>
      <c r="F46" s="72"/>
      <c r="G46" s="69"/>
    </row>
    <row r="47" spans="2:7" x14ac:dyDescent="0.25">
      <c r="B47" s="54" t="s">
        <v>7</v>
      </c>
      <c r="C47" s="55"/>
      <c r="D47" s="55" t="s">
        <v>63</v>
      </c>
      <c r="E47" s="55"/>
      <c r="F47" s="83"/>
      <c r="G47" s="98" t="s">
        <v>64</v>
      </c>
    </row>
    <row r="48" spans="2:7" x14ac:dyDescent="0.25">
      <c r="B48" s="54" t="s">
        <v>10</v>
      </c>
      <c r="C48" s="55"/>
      <c r="D48" s="55" t="s">
        <v>11</v>
      </c>
      <c r="E48" s="55"/>
      <c r="F48" s="83"/>
      <c r="G48" s="47"/>
    </row>
    <row r="49" spans="2:7" x14ac:dyDescent="0.25">
      <c r="B49" s="82" t="s">
        <v>12</v>
      </c>
      <c r="C49" s="2" t="s">
        <v>13</v>
      </c>
      <c r="D49" s="55" t="s">
        <v>14</v>
      </c>
      <c r="E49" s="55"/>
      <c r="F49" s="83"/>
      <c r="G49" s="47"/>
    </row>
    <row r="50" spans="2:7" x14ac:dyDescent="0.25">
      <c r="B50" s="82"/>
      <c r="C50" s="2" t="s">
        <v>15</v>
      </c>
      <c r="D50" s="55" t="s">
        <v>16</v>
      </c>
      <c r="E50" s="55"/>
      <c r="F50" s="83"/>
      <c r="G50" s="47"/>
    </row>
    <row r="51" spans="2:7" x14ac:dyDescent="0.25">
      <c r="B51" s="82"/>
      <c r="C51" s="2" t="s">
        <v>17</v>
      </c>
      <c r="D51" s="55" t="s">
        <v>65</v>
      </c>
      <c r="E51" s="55"/>
      <c r="F51" s="83"/>
      <c r="G51" s="47"/>
    </row>
    <row r="52" spans="2:7" x14ac:dyDescent="0.25">
      <c r="B52" s="82"/>
      <c r="C52" s="2" t="s">
        <v>19</v>
      </c>
      <c r="D52" s="62">
        <v>20</v>
      </c>
      <c r="E52" s="62"/>
      <c r="F52" s="84"/>
      <c r="G52" s="47"/>
    </row>
    <row r="53" spans="2:7" x14ac:dyDescent="0.25">
      <c r="B53" s="54" t="s">
        <v>20</v>
      </c>
      <c r="C53" s="55"/>
      <c r="D53" s="62">
        <v>64</v>
      </c>
      <c r="E53" s="62"/>
      <c r="F53" s="84"/>
      <c r="G53" s="47"/>
    </row>
    <row r="54" spans="2:7" x14ac:dyDescent="0.25">
      <c r="B54" s="54" t="s">
        <v>21</v>
      </c>
      <c r="C54" s="55"/>
      <c r="D54" s="62">
        <v>80</v>
      </c>
      <c r="E54" s="62"/>
      <c r="F54" s="84"/>
      <c r="G54" s="47"/>
    </row>
    <row r="55" spans="2:7" x14ac:dyDescent="0.25">
      <c r="B55" s="54" t="s">
        <v>22</v>
      </c>
      <c r="C55" s="55"/>
      <c r="D55" s="55" t="s">
        <v>23</v>
      </c>
      <c r="E55" s="55"/>
      <c r="F55" s="83"/>
      <c r="G55" s="47"/>
    </row>
    <row r="56" spans="2:7" x14ac:dyDescent="0.25">
      <c r="B56" s="54" t="s">
        <v>24</v>
      </c>
      <c r="C56" s="55"/>
      <c r="D56" s="62">
        <v>1</v>
      </c>
      <c r="E56" s="62"/>
      <c r="F56" s="84"/>
      <c r="G56" s="47"/>
    </row>
    <row r="57" spans="2:7" ht="15.75" thickBot="1" x14ac:dyDescent="0.3">
      <c r="B57" s="56" t="s">
        <v>25</v>
      </c>
      <c r="C57" s="57"/>
      <c r="D57" s="64" t="s">
        <v>26</v>
      </c>
      <c r="E57" s="64"/>
      <c r="F57" s="85"/>
      <c r="G57" s="48"/>
    </row>
    <row r="58" spans="2:7" ht="15.75" thickBot="1" x14ac:dyDescent="0.3"/>
    <row r="59" spans="2:7" ht="15.75" thickBot="1" x14ac:dyDescent="0.3">
      <c r="B59" s="43" t="s">
        <v>27</v>
      </c>
      <c r="C59" s="44"/>
      <c r="D59" s="44"/>
      <c r="E59" s="44"/>
      <c r="F59" s="45"/>
      <c r="G59" s="91" t="s">
        <v>64</v>
      </c>
    </row>
    <row r="60" spans="2:7" x14ac:dyDescent="0.25">
      <c r="B60" s="70" t="s">
        <v>5</v>
      </c>
      <c r="C60" s="71"/>
      <c r="D60" s="22" t="s">
        <v>6</v>
      </c>
      <c r="E60" s="22" t="s">
        <v>28</v>
      </c>
      <c r="F60" s="25" t="s">
        <v>29</v>
      </c>
      <c r="G60" s="92"/>
    </row>
    <row r="61" spans="2:7" x14ac:dyDescent="0.25">
      <c r="B61" s="54" t="s">
        <v>30</v>
      </c>
      <c r="C61" s="55"/>
      <c r="D61" s="2" t="s">
        <v>31</v>
      </c>
      <c r="E61" s="2" t="s">
        <v>32</v>
      </c>
      <c r="F61" s="4" t="s">
        <v>33</v>
      </c>
      <c r="G61" s="92"/>
    </row>
    <row r="62" spans="2:7" x14ac:dyDescent="0.25">
      <c r="B62" s="54" t="s">
        <v>34</v>
      </c>
      <c r="C62" s="55"/>
      <c r="D62" s="2" t="s">
        <v>12</v>
      </c>
      <c r="E62" s="2" t="s">
        <v>32</v>
      </c>
      <c r="F62" s="4" t="s">
        <v>33</v>
      </c>
      <c r="G62" s="92"/>
    </row>
    <row r="63" spans="2:7" x14ac:dyDescent="0.25">
      <c r="B63" s="54" t="s">
        <v>35</v>
      </c>
      <c r="C63" s="55"/>
      <c r="D63" s="2" t="s">
        <v>36</v>
      </c>
      <c r="E63" s="3" t="s">
        <v>37</v>
      </c>
      <c r="F63" s="5" t="s">
        <v>37</v>
      </c>
      <c r="G63" s="92"/>
    </row>
    <row r="64" spans="2:7" x14ac:dyDescent="0.25">
      <c r="B64" s="54" t="s">
        <v>38</v>
      </c>
      <c r="C64" s="55"/>
      <c r="D64" s="23" t="s">
        <v>36</v>
      </c>
      <c r="E64" s="23" t="s">
        <v>37</v>
      </c>
      <c r="F64" s="5"/>
      <c r="G64" s="92"/>
    </row>
    <row r="65" spans="2:7" x14ac:dyDescent="0.25">
      <c r="B65" s="54" t="s">
        <v>39</v>
      </c>
      <c r="C65" s="55"/>
      <c r="D65" s="23" t="s">
        <v>36</v>
      </c>
      <c r="E65" s="23"/>
      <c r="F65" s="4"/>
      <c r="G65" s="92"/>
    </row>
    <row r="66" spans="2:7" x14ac:dyDescent="0.25">
      <c r="B66" s="54" t="s">
        <v>40</v>
      </c>
      <c r="C66" s="55"/>
      <c r="D66" s="23" t="s">
        <v>36</v>
      </c>
      <c r="E66" s="23"/>
      <c r="F66" s="4"/>
      <c r="G66" s="92"/>
    </row>
    <row r="67" spans="2:7" x14ac:dyDescent="0.25">
      <c r="B67" s="54" t="s">
        <v>41</v>
      </c>
      <c r="C67" s="55"/>
      <c r="D67" s="23">
        <v>1</v>
      </c>
      <c r="E67" s="23" t="s">
        <v>37</v>
      </c>
      <c r="F67" s="5" t="s">
        <v>42</v>
      </c>
      <c r="G67" s="92"/>
    </row>
    <row r="68" spans="2:7" x14ac:dyDescent="0.25">
      <c r="B68" s="54" t="s">
        <v>43</v>
      </c>
      <c r="C68" s="55"/>
      <c r="D68" s="23" t="s">
        <v>36</v>
      </c>
      <c r="E68" s="23" t="s">
        <v>37</v>
      </c>
      <c r="F68" s="5"/>
      <c r="G68" s="92"/>
    </row>
    <row r="69" spans="2:7" x14ac:dyDescent="0.25">
      <c r="B69" s="54" t="s">
        <v>44</v>
      </c>
      <c r="C69" s="55"/>
      <c r="D69" s="23">
        <v>2</v>
      </c>
      <c r="E69" s="23" t="s">
        <v>37</v>
      </c>
      <c r="F69" s="5" t="s">
        <v>37</v>
      </c>
      <c r="G69" s="92"/>
    </row>
    <row r="70" spans="2:7" x14ac:dyDescent="0.25">
      <c r="B70" s="54" t="s">
        <v>45</v>
      </c>
      <c r="C70" s="55"/>
      <c r="D70" s="21" t="s">
        <v>36</v>
      </c>
      <c r="E70" s="23" t="s">
        <v>37</v>
      </c>
      <c r="F70" s="5" t="s">
        <v>37</v>
      </c>
      <c r="G70" s="92"/>
    </row>
    <row r="71" spans="2:7" x14ac:dyDescent="0.25">
      <c r="B71" s="54" t="s">
        <v>46</v>
      </c>
      <c r="C71" s="55"/>
      <c r="D71" s="21" t="s">
        <v>36</v>
      </c>
      <c r="E71" s="23" t="s">
        <v>37</v>
      </c>
      <c r="F71" s="5" t="s">
        <v>37</v>
      </c>
      <c r="G71" s="92"/>
    </row>
    <row r="72" spans="2:7" x14ac:dyDescent="0.25">
      <c r="B72" s="54" t="s">
        <v>47</v>
      </c>
      <c r="C72" s="55"/>
      <c r="D72" s="21" t="s">
        <v>36</v>
      </c>
      <c r="E72" s="23" t="s">
        <v>37</v>
      </c>
      <c r="F72" s="5" t="s">
        <v>37</v>
      </c>
      <c r="G72" s="92"/>
    </row>
    <row r="73" spans="2:7" x14ac:dyDescent="0.25">
      <c r="B73" s="54" t="s">
        <v>48</v>
      </c>
      <c r="C73" s="55"/>
      <c r="D73" s="21" t="s">
        <v>49</v>
      </c>
      <c r="E73" s="23" t="s">
        <v>37</v>
      </c>
      <c r="F73" s="5" t="s">
        <v>37</v>
      </c>
      <c r="G73" s="92"/>
    </row>
    <row r="74" spans="2:7" x14ac:dyDescent="0.25">
      <c r="B74" s="54" t="s">
        <v>50</v>
      </c>
      <c r="C74" s="55"/>
      <c r="D74" s="23" t="s">
        <v>36</v>
      </c>
      <c r="E74" s="23" t="s">
        <v>37</v>
      </c>
      <c r="F74" s="5" t="s">
        <v>37</v>
      </c>
      <c r="G74" s="92"/>
    </row>
    <row r="75" spans="2:7" x14ac:dyDescent="0.25">
      <c r="B75" s="54" t="s">
        <v>51</v>
      </c>
      <c r="C75" s="55"/>
      <c r="D75" s="23">
        <v>1</v>
      </c>
      <c r="E75" s="23" t="s">
        <v>37</v>
      </c>
      <c r="F75" s="5" t="s">
        <v>37</v>
      </c>
      <c r="G75" s="92"/>
    </row>
    <row r="76" spans="2:7" ht="15.75" thickBot="1" x14ac:dyDescent="0.3">
      <c r="B76" s="56" t="s">
        <v>52</v>
      </c>
      <c r="C76" s="57"/>
      <c r="D76" s="24" t="s">
        <v>53</v>
      </c>
      <c r="E76" s="24"/>
      <c r="F76" s="6"/>
      <c r="G76" s="93"/>
    </row>
    <row r="77" spans="2:7" ht="15.75" thickBot="1" x14ac:dyDescent="0.3">
      <c r="B77" s="12"/>
      <c r="C77" s="12"/>
      <c r="D77" s="13"/>
      <c r="E77" s="13"/>
      <c r="F77" s="14"/>
      <c r="G77" s="15"/>
    </row>
    <row r="78" spans="2:7" x14ac:dyDescent="0.25">
      <c r="B78" s="73" t="s">
        <v>54</v>
      </c>
      <c r="C78" s="74"/>
      <c r="D78" s="74"/>
      <c r="E78" s="74"/>
      <c r="F78" s="75"/>
      <c r="G78" s="76" t="s">
        <v>66</v>
      </c>
    </row>
    <row r="79" spans="2:7" hidden="1" x14ac:dyDescent="0.25">
      <c r="B79" s="86"/>
      <c r="C79" s="87"/>
      <c r="D79" s="23"/>
      <c r="E79" s="23"/>
      <c r="F79" s="3"/>
      <c r="G79" s="77"/>
    </row>
    <row r="80" spans="2:7" hidden="1" x14ac:dyDescent="0.25">
      <c r="B80" s="88" t="s">
        <v>57</v>
      </c>
      <c r="C80" s="8" t="s">
        <v>57</v>
      </c>
      <c r="D80" s="9" t="s">
        <v>57</v>
      </c>
      <c r="E80" s="9" t="s">
        <v>57</v>
      </c>
      <c r="F80" s="10" t="s">
        <v>57</v>
      </c>
      <c r="G80" s="77"/>
    </row>
    <row r="81" spans="2:7" hidden="1" x14ac:dyDescent="0.25">
      <c r="B81" s="88"/>
      <c r="C81" s="9" t="s">
        <v>57</v>
      </c>
      <c r="D81" s="11" t="s">
        <v>57</v>
      </c>
      <c r="E81" s="9" t="s">
        <v>57</v>
      </c>
      <c r="F81" s="10"/>
      <c r="G81" s="77"/>
    </row>
    <row r="82" spans="2:7" x14ac:dyDescent="0.25">
      <c r="B82" s="16" t="s">
        <v>58</v>
      </c>
      <c r="C82" s="3" t="s">
        <v>67</v>
      </c>
      <c r="D82" s="3" t="str">
        <f>IF(B82="PS Redundancy Board","I/O Board Outputs - NO"," ")</f>
        <v>I/O Board Outputs - NO</v>
      </c>
      <c r="E82" s="3" t="str">
        <f>IF(B82="PS Redundancy Board","Sensor Address -1"," ")</f>
        <v>Sensor Address -1</v>
      </c>
      <c r="F82" s="3" t="s">
        <v>68</v>
      </c>
      <c r="G82" s="77"/>
    </row>
    <row r="83" spans="2:7" hidden="1" x14ac:dyDescent="0.25">
      <c r="B83" s="16" t="s">
        <v>57</v>
      </c>
      <c r="C83" s="3" t="s">
        <v>57</v>
      </c>
      <c r="D83" s="3" t="str">
        <f>IF(B83="PS Redundancy Board","I/O Board Outputs - NO"," ")</f>
        <v xml:space="preserve"> </v>
      </c>
      <c r="E83" s="3" t="str">
        <f>IF(B83="PS Redundancy Board","Sensor Address -2"," ")</f>
        <v xml:space="preserve"> </v>
      </c>
      <c r="F83" s="3"/>
      <c r="G83" s="77"/>
    </row>
    <row r="84" spans="2:7" hidden="1" x14ac:dyDescent="0.25">
      <c r="B84" s="16" t="s">
        <v>57</v>
      </c>
      <c r="C84" s="3"/>
      <c r="D84" s="3" t="str">
        <f>IF(B84="PS Redundancy Board","I/O Board Outputs - NO"," ")</f>
        <v xml:space="preserve"> </v>
      </c>
      <c r="E84" s="3" t="str">
        <f>IF(B84="PS Redundancy Board","Sensor Address -3"," ")</f>
        <v xml:space="preserve"> </v>
      </c>
      <c r="F84" s="3"/>
      <c r="G84" s="77"/>
    </row>
    <row r="85" spans="2:7" hidden="1" x14ac:dyDescent="0.25">
      <c r="B85" s="89" t="s">
        <v>57</v>
      </c>
      <c r="C85" s="90"/>
      <c r="D85" s="23" t="s">
        <v>37</v>
      </c>
      <c r="E85" s="23" t="s">
        <v>37</v>
      </c>
      <c r="F85" s="3"/>
      <c r="G85" s="77"/>
    </row>
    <row r="86" spans="2:7" ht="15.75" thickBot="1" x14ac:dyDescent="0.3">
      <c r="B86" s="79" t="s">
        <v>57</v>
      </c>
      <c r="C86" s="80"/>
      <c r="D86" s="1"/>
      <c r="E86" s="1"/>
      <c r="F86" s="17"/>
      <c r="G86" s="78"/>
    </row>
    <row r="87" spans="2:7" ht="15.75" thickBot="1" x14ac:dyDescent="0.3">
      <c r="B87" s="12"/>
      <c r="C87" s="12"/>
      <c r="D87" s="13"/>
      <c r="E87" s="13"/>
      <c r="F87" s="14"/>
      <c r="G87" s="15"/>
    </row>
    <row r="88" spans="2:7" x14ac:dyDescent="0.25">
      <c r="B88" s="73" t="s">
        <v>54</v>
      </c>
      <c r="C88" s="74"/>
      <c r="D88" s="74"/>
      <c r="E88" s="74"/>
      <c r="F88" s="75"/>
      <c r="G88" s="76" t="s">
        <v>69</v>
      </c>
    </row>
    <row r="89" spans="2:7" x14ac:dyDescent="0.25">
      <c r="B89" s="16" t="s">
        <v>58</v>
      </c>
      <c r="C89" s="3" t="s">
        <v>67</v>
      </c>
      <c r="D89" s="3" t="str">
        <f>IF(B89="PS Redundancy Board","I/O Board Outputs - NO"," ")</f>
        <v>I/O Board Outputs - NO</v>
      </c>
      <c r="E89" s="3" t="str">
        <f>IF(B89="PS Redundancy Board","Sensor Address -2"," ")</f>
        <v>Sensor Address -2</v>
      </c>
      <c r="F89" s="3" t="s">
        <v>68</v>
      </c>
      <c r="G89" s="77"/>
    </row>
    <row r="90" spans="2:7" ht="15.75" thickBot="1" x14ac:dyDescent="0.3">
      <c r="B90" s="79" t="s">
        <v>57</v>
      </c>
      <c r="C90" s="80"/>
      <c r="D90" s="1"/>
      <c r="E90" s="1"/>
      <c r="F90" s="17"/>
      <c r="G90" s="78"/>
    </row>
    <row r="91" spans="2:7" ht="15.75" thickBot="1" x14ac:dyDescent="0.3">
      <c r="B91" s="12"/>
      <c r="C91" s="12"/>
      <c r="D91" s="13"/>
      <c r="E91" s="13"/>
      <c r="F91" s="14"/>
      <c r="G91" s="15"/>
    </row>
    <row r="92" spans="2:7" x14ac:dyDescent="0.25">
      <c r="B92" s="73" t="s">
        <v>54</v>
      </c>
      <c r="C92" s="74"/>
      <c r="D92" s="74"/>
      <c r="E92" s="74"/>
      <c r="F92" s="75"/>
      <c r="G92" s="76" t="s">
        <v>70</v>
      </c>
    </row>
    <row r="93" spans="2:7" x14ac:dyDescent="0.25">
      <c r="B93" s="16" t="s">
        <v>58</v>
      </c>
      <c r="C93" s="3" t="s">
        <v>67</v>
      </c>
      <c r="D93" s="3" t="str">
        <f>IF(B93="PS Redundancy Board","I/O Board Outputs - NO"," ")</f>
        <v>I/O Board Outputs - NO</v>
      </c>
      <c r="E93" s="3" t="str">
        <f>IF(B93="PS Redundancy Board","Sensor Address -3"," ")</f>
        <v>Sensor Address -3</v>
      </c>
      <c r="F93" s="3" t="s">
        <v>68</v>
      </c>
      <c r="G93" s="77"/>
    </row>
    <row r="94" spans="2:7" ht="15.75" thickBot="1" x14ac:dyDescent="0.3">
      <c r="B94" s="79" t="s">
        <v>57</v>
      </c>
      <c r="C94" s="80"/>
      <c r="D94" s="1"/>
      <c r="E94" s="1"/>
      <c r="F94" s="17"/>
      <c r="G94" s="78"/>
    </row>
    <row r="95" spans="2:7" ht="15.75" thickBot="1" x14ac:dyDescent="0.3">
      <c r="C95" s="18"/>
      <c r="D95" s="18"/>
      <c r="E95" s="19"/>
      <c r="F95" s="20"/>
      <c r="G95" s="7"/>
    </row>
    <row r="96" spans="2:7" ht="32.25" customHeight="1" thickBot="1" x14ac:dyDescent="0.3">
      <c r="B96" s="68" t="s">
        <v>71</v>
      </c>
      <c r="C96" s="67"/>
      <c r="D96" s="67"/>
      <c r="E96" s="67"/>
      <c r="F96" s="67"/>
      <c r="G96" s="46" t="s">
        <v>72</v>
      </c>
    </row>
    <row r="97" spans="2:7" ht="15.75" thickBot="1" x14ac:dyDescent="0.3">
      <c r="B97" s="70" t="s">
        <v>5</v>
      </c>
      <c r="C97" s="71"/>
      <c r="D97" s="71" t="s">
        <v>6</v>
      </c>
      <c r="E97" s="71"/>
      <c r="F97" s="72"/>
      <c r="G97" s="69"/>
    </row>
    <row r="98" spans="2:7" x14ac:dyDescent="0.25">
      <c r="B98" s="54" t="s">
        <v>7</v>
      </c>
      <c r="C98" s="55"/>
      <c r="D98" s="55" t="s">
        <v>73</v>
      </c>
      <c r="E98" s="55"/>
      <c r="F98" s="81"/>
      <c r="G98" s="46" t="s">
        <v>74</v>
      </c>
    </row>
    <row r="99" spans="2:7" x14ac:dyDescent="0.25">
      <c r="B99" s="54" t="s">
        <v>10</v>
      </c>
      <c r="C99" s="55"/>
      <c r="D99" s="55" t="s">
        <v>11</v>
      </c>
      <c r="E99" s="55"/>
      <c r="F99" s="81"/>
      <c r="G99" s="47"/>
    </row>
    <row r="100" spans="2:7" x14ac:dyDescent="0.25">
      <c r="B100" s="82" t="s">
        <v>12</v>
      </c>
      <c r="C100" s="2" t="s">
        <v>13</v>
      </c>
      <c r="D100" s="55" t="s">
        <v>14</v>
      </c>
      <c r="E100" s="55"/>
      <c r="F100" s="81"/>
      <c r="G100" s="47"/>
    </row>
    <row r="101" spans="2:7" x14ac:dyDescent="0.25">
      <c r="B101" s="82"/>
      <c r="C101" s="2" t="s">
        <v>15</v>
      </c>
      <c r="D101" s="55" t="s">
        <v>16</v>
      </c>
      <c r="E101" s="55"/>
      <c r="F101" s="81"/>
      <c r="G101" s="47"/>
    </row>
    <row r="102" spans="2:7" x14ac:dyDescent="0.25">
      <c r="B102" s="82"/>
      <c r="C102" s="2" t="s">
        <v>17</v>
      </c>
      <c r="D102" s="55" t="s">
        <v>65</v>
      </c>
      <c r="E102" s="55"/>
      <c r="F102" s="81"/>
      <c r="G102" s="47"/>
    </row>
    <row r="103" spans="2:7" x14ac:dyDescent="0.25">
      <c r="B103" s="82"/>
      <c r="C103" s="2" t="s">
        <v>19</v>
      </c>
      <c r="D103" s="62">
        <f>IF(D102="9x5","66 OR 46 - TYPE IN THE RIGHT ONE",IF(D102="16x16",20,IF(D102="24x16",20,(IF(D102="9x15",34,"SELECT MODULE SIZE")))))</f>
        <v>20</v>
      </c>
      <c r="E103" s="62"/>
      <c r="F103" s="63"/>
      <c r="G103" s="47"/>
    </row>
    <row r="104" spans="2:7" x14ac:dyDescent="0.25">
      <c r="B104" s="54" t="s">
        <v>20</v>
      </c>
      <c r="C104" s="55"/>
      <c r="D104" s="62">
        <v>64</v>
      </c>
      <c r="E104" s="62"/>
      <c r="F104" s="63"/>
      <c r="G104" s="47"/>
    </row>
    <row r="105" spans="2:7" x14ac:dyDescent="0.25">
      <c r="B105" s="54" t="s">
        <v>21</v>
      </c>
      <c r="C105" s="55"/>
      <c r="D105" s="62">
        <v>96</v>
      </c>
      <c r="E105" s="62"/>
      <c r="F105" s="63"/>
      <c r="G105" s="47"/>
    </row>
    <row r="106" spans="2:7" x14ac:dyDescent="0.25">
      <c r="B106" s="54" t="s">
        <v>22</v>
      </c>
      <c r="C106" s="55"/>
      <c r="D106" s="55" t="s">
        <v>23</v>
      </c>
      <c r="E106" s="55"/>
      <c r="F106" s="81"/>
      <c r="G106" s="47"/>
    </row>
    <row r="107" spans="2:7" x14ac:dyDescent="0.25">
      <c r="B107" s="54" t="s">
        <v>24</v>
      </c>
      <c r="C107" s="55"/>
      <c r="D107" s="62">
        <v>1</v>
      </c>
      <c r="E107" s="62"/>
      <c r="F107" s="63"/>
      <c r="G107" s="47"/>
    </row>
    <row r="108" spans="2:7" ht="15.75" thickBot="1" x14ac:dyDescent="0.3">
      <c r="B108" s="56" t="s">
        <v>25</v>
      </c>
      <c r="C108" s="57"/>
      <c r="D108" s="64" t="s">
        <v>26</v>
      </c>
      <c r="E108" s="64"/>
      <c r="F108" s="65"/>
      <c r="G108" s="48"/>
    </row>
    <row r="109" spans="2:7" ht="15.75" thickBot="1" x14ac:dyDescent="0.3"/>
    <row r="110" spans="2:7" ht="15.75" thickBot="1" x14ac:dyDescent="0.3">
      <c r="B110" s="66" t="s">
        <v>27</v>
      </c>
      <c r="C110" s="67"/>
      <c r="D110" s="67"/>
      <c r="E110" s="67"/>
      <c r="F110" s="67"/>
      <c r="G110" s="46" t="s">
        <v>74</v>
      </c>
    </row>
    <row r="111" spans="2:7" x14ac:dyDescent="0.25">
      <c r="B111" s="60" t="s">
        <v>5</v>
      </c>
      <c r="C111" s="61"/>
      <c r="D111" s="26" t="s">
        <v>6</v>
      </c>
      <c r="E111" s="26" t="s">
        <v>28</v>
      </c>
      <c r="F111" s="27" t="s">
        <v>29</v>
      </c>
      <c r="G111" s="47"/>
    </row>
    <row r="112" spans="2:7" x14ac:dyDescent="0.25">
      <c r="B112" s="58" t="s">
        <v>30</v>
      </c>
      <c r="C112" s="59"/>
      <c r="D112" s="2" t="s">
        <v>75</v>
      </c>
      <c r="E112" s="2" t="s">
        <v>32</v>
      </c>
      <c r="F112" s="28" t="s">
        <v>33</v>
      </c>
      <c r="G112" s="47"/>
    </row>
    <row r="113" spans="2:7" x14ac:dyDescent="0.25">
      <c r="B113" s="58" t="s">
        <v>30</v>
      </c>
      <c r="C113" s="59"/>
      <c r="D113" s="2" t="s">
        <v>11</v>
      </c>
      <c r="E113" s="2" t="s">
        <v>32</v>
      </c>
      <c r="F113" s="28" t="s">
        <v>33</v>
      </c>
      <c r="G113" s="47"/>
    </row>
    <row r="114" spans="2:7" x14ac:dyDescent="0.25">
      <c r="B114" s="58" t="s">
        <v>30</v>
      </c>
      <c r="C114" s="59"/>
      <c r="D114" s="2" t="s">
        <v>76</v>
      </c>
      <c r="E114" s="2" t="s">
        <v>32</v>
      </c>
      <c r="F114" s="28" t="s">
        <v>33</v>
      </c>
      <c r="G114" s="47"/>
    </row>
    <row r="115" spans="2:7" x14ac:dyDescent="0.25">
      <c r="B115" s="58" t="s">
        <v>30</v>
      </c>
      <c r="C115" s="59"/>
      <c r="D115" s="2" t="s">
        <v>31</v>
      </c>
      <c r="E115" s="2" t="s">
        <v>32</v>
      </c>
      <c r="F115" s="28" t="s">
        <v>33</v>
      </c>
      <c r="G115" s="47"/>
    </row>
    <row r="116" spans="2:7" x14ac:dyDescent="0.25">
      <c r="B116" s="58" t="s">
        <v>34</v>
      </c>
      <c r="C116" s="59"/>
      <c r="D116" s="2" t="s">
        <v>77</v>
      </c>
      <c r="E116" s="2" t="s">
        <v>32</v>
      </c>
      <c r="F116" s="28" t="s">
        <v>33</v>
      </c>
      <c r="G116" s="47"/>
    </row>
    <row r="117" spans="2:7" x14ac:dyDescent="0.25">
      <c r="B117" s="58" t="s">
        <v>34</v>
      </c>
      <c r="C117" s="59"/>
      <c r="D117" s="2" t="s">
        <v>78</v>
      </c>
      <c r="E117" s="2" t="s">
        <v>32</v>
      </c>
      <c r="F117" s="28" t="s">
        <v>33</v>
      </c>
      <c r="G117" s="47"/>
    </row>
    <row r="118" spans="2:7" x14ac:dyDescent="0.25">
      <c r="B118" s="58" t="s">
        <v>34</v>
      </c>
      <c r="C118" s="59"/>
      <c r="D118" s="2" t="s">
        <v>12</v>
      </c>
      <c r="E118" s="2" t="s">
        <v>32</v>
      </c>
      <c r="F118" s="28" t="s">
        <v>33</v>
      </c>
      <c r="G118" s="47"/>
    </row>
    <row r="119" spans="2:7" x14ac:dyDescent="0.25">
      <c r="B119" s="58" t="s">
        <v>35</v>
      </c>
      <c r="C119" s="59"/>
      <c r="D119" s="2" t="s">
        <v>78</v>
      </c>
      <c r="E119" s="2" t="s">
        <v>32</v>
      </c>
      <c r="F119" s="28" t="s">
        <v>33</v>
      </c>
      <c r="G119" s="47"/>
    </row>
    <row r="120" spans="2:7" x14ac:dyDescent="0.25">
      <c r="B120" s="58" t="s">
        <v>38</v>
      </c>
      <c r="C120" s="59"/>
      <c r="D120" s="23">
        <v>2</v>
      </c>
      <c r="E120" s="23" t="s">
        <v>37</v>
      </c>
      <c r="F120" s="29" t="s">
        <v>79</v>
      </c>
      <c r="G120" s="47"/>
    </row>
    <row r="121" spans="2:7" x14ac:dyDescent="0.25">
      <c r="B121" s="58" t="s">
        <v>39</v>
      </c>
      <c r="C121" s="59"/>
      <c r="D121" s="23" t="s">
        <v>36</v>
      </c>
      <c r="E121" s="23"/>
      <c r="F121" s="28"/>
      <c r="G121" s="47"/>
    </row>
    <row r="122" spans="2:7" x14ac:dyDescent="0.25">
      <c r="B122" s="58" t="s">
        <v>40</v>
      </c>
      <c r="C122" s="59"/>
      <c r="D122" s="23" t="s">
        <v>36</v>
      </c>
      <c r="E122" s="23"/>
      <c r="F122" s="28"/>
      <c r="G122" s="47"/>
    </row>
    <row r="123" spans="2:7" x14ac:dyDescent="0.25">
      <c r="B123" s="58" t="s">
        <v>41</v>
      </c>
      <c r="C123" s="59"/>
      <c r="D123" s="23">
        <v>1</v>
      </c>
      <c r="E123" s="23" t="s">
        <v>37</v>
      </c>
      <c r="F123" s="29" t="s">
        <v>42</v>
      </c>
      <c r="G123" s="47"/>
    </row>
    <row r="124" spans="2:7" x14ac:dyDescent="0.25">
      <c r="B124" s="58" t="s">
        <v>43</v>
      </c>
      <c r="C124" s="59"/>
      <c r="D124" s="21" t="s">
        <v>36</v>
      </c>
      <c r="E124" s="23" t="s">
        <v>37</v>
      </c>
      <c r="F124" s="5" t="s">
        <v>37</v>
      </c>
      <c r="G124" s="47"/>
    </row>
    <row r="125" spans="2:7" x14ac:dyDescent="0.25">
      <c r="B125" s="58" t="s">
        <v>44</v>
      </c>
      <c r="C125" s="59"/>
      <c r="D125" s="23">
        <v>2</v>
      </c>
      <c r="E125" s="23" t="s">
        <v>37</v>
      </c>
      <c r="F125" s="29" t="s">
        <v>37</v>
      </c>
      <c r="G125" s="47"/>
    </row>
    <row r="126" spans="2:7" x14ac:dyDescent="0.25">
      <c r="B126" s="58" t="s">
        <v>45</v>
      </c>
      <c r="C126" s="59"/>
      <c r="D126" s="21" t="s">
        <v>36</v>
      </c>
      <c r="E126" s="23" t="s">
        <v>37</v>
      </c>
      <c r="F126" s="29" t="s">
        <v>37</v>
      </c>
      <c r="G126" s="47"/>
    </row>
    <row r="127" spans="2:7" x14ac:dyDescent="0.25">
      <c r="B127" s="58" t="s">
        <v>46</v>
      </c>
      <c r="C127" s="59"/>
      <c r="D127" s="21" t="s">
        <v>49</v>
      </c>
      <c r="E127" s="23" t="s">
        <v>37</v>
      </c>
      <c r="F127" s="29" t="s">
        <v>37</v>
      </c>
      <c r="G127" s="47"/>
    </row>
    <row r="128" spans="2:7" x14ac:dyDescent="0.25">
      <c r="B128" s="58" t="s">
        <v>47</v>
      </c>
      <c r="C128" s="59"/>
      <c r="D128" s="21" t="s">
        <v>36</v>
      </c>
      <c r="E128" s="23" t="s">
        <v>37</v>
      </c>
      <c r="F128" s="29" t="s">
        <v>37</v>
      </c>
      <c r="G128" s="47"/>
    </row>
    <row r="129" spans="2:7" x14ac:dyDescent="0.25">
      <c r="B129" s="58" t="s">
        <v>48</v>
      </c>
      <c r="C129" s="59"/>
      <c r="D129" s="21" t="s">
        <v>49</v>
      </c>
      <c r="E129" s="23" t="s">
        <v>37</v>
      </c>
      <c r="F129" s="29" t="s">
        <v>37</v>
      </c>
      <c r="G129" s="47"/>
    </row>
    <row r="130" spans="2:7" x14ac:dyDescent="0.25">
      <c r="B130" s="58" t="s">
        <v>50</v>
      </c>
      <c r="C130" s="59"/>
      <c r="D130" s="23" t="s">
        <v>36</v>
      </c>
      <c r="E130" s="23" t="s">
        <v>57</v>
      </c>
      <c r="F130" s="29" t="s">
        <v>37</v>
      </c>
      <c r="G130" s="47"/>
    </row>
    <row r="131" spans="2:7" x14ac:dyDescent="0.25">
      <c r="B131" s="58" t="s">
        <v>51</v>
      </c>
      <c r="C131" s="59"/>
      <c r="D131" s="23">
        <v>1</v>
      </c>
      <c r="E131" s="23" t="s">
        <v>37</v>
      </c>
      <c r="F131" s="29" t="s">
        <v>37</v>
      </c>
      <c r="G131" s="47"/>
    </row>
    <row r="132" spans="2:7" ht="15.75" thickBot="1" x14ac:dyDescent="0.3">
      <c r="B132" s="58" t="s">
        <v>52</v>
      </c>
      <c r="C132" s="59"/>
      <c r="D132" s="1" t="s">
        <v>80</v>
      </c>
      <c r="E132" s="1"/>
      <c r="F132" s="30"/>
      <c r="G132" s="48"/>
    </row>
    <row r="133" spans="2:7" ht="15.75" thickBot="1" x14ac:dyDescent="0.3">
      <c r="C133" s="18"/>
      <c r="D133" s="18"/>
      <c r="E133" s="19"/>
      <c r="F133" s="20"/>
      <c r="G133" s="7"/>
    </row>
    <row r="134" spans="2:7" ht="15.75" thickBot="1" x14ac:dyDescent="0.3">
      <c r="B134" s="43" t="s">
        <v>81</v>
      </c>
      <c r="C134" s="44"/>
      <c r="D134" s="44"/>
      <c r="E134" s="44"/>
      <c r="F134" s="45"/>
      <c r="G134" s="46" t="s">
        <v>82</v>
      </c>
    </row>
    <row r="135" spans="2:7" x14ac:dyDescent="0.25">
      <c r="B135" s="49" t="s">
        <v>83</v>
      </c>
      <c r="C135" s="50"/>
      <c r="D135" s="50"/>
      <c r="E135" s="31" t="s">
        <v>166</v>
      </c>
      <c r="F135" s="51" t="s">
        <v>85</v>
      </c>
      <c r="G135" s="47"/>
    </row>
    <row r="136" spans="2:7" x14ac:dyDescent="0.25">
      <c r="B136" s="54" t="s">
        <v>86</v>
      </c>
      <c r="C136" s="55"/>
      <c r="D136" s="55"/>
      <c r="E136" s="2" t="s">
        <v>87</v>
      </c>
      <c r="F136" s="52"/>
      <c r="G136" s="47"/>
    </row>
    <row r="137" spans="2:7" x14ac:dyDescent="0.25">
      <c r="B137" s="54" t="s">
        <v>88</v>
      </c>
      <c r="C137" s="55"/>
      <c r="D137" s="55"/>
      <c r="E137" s="3" t="s">
        <v>89</v>
      </c>
      <c r="F137" s="53"/>
      <c r="G137" s="47"/>
    </row>
    <row r="138" spans="2:7" x14ac:dyDescent="0.25">
      <c r="B138" s="54" t="s">
        <v>90</v>
      </c>
      <c r="C138" s="55"/>
      <c r="D138" s="55"/>
      <c r="E138" s="3" t="s">
        <v>167</v>
      </c>
      <c r="F138" s="5" t="str">
        <f>IF(E138="N/A", " ", "GUIDE - DD3513398")</f>
        <v>GUIDE - DD3513398</v>
      </c>
      <c r="G138" s="47"/>
    </row>
    <row r="139" spans="2:7" ht="15.75" thickBot="1" x14ac:dyDescent="0.3">
      <c r="B139" s="56" t="s">
        <v>92</v>
      </c>
      <c r="C139" s="57"/>
      <c r="D139" s="57"/>
      <c r="E139" s="32" t="s">
        <v>93</v>
      </c>
      <c r="F139" s="6"/>
      <c r="G139" s="48"/>
    </row>
    <row r="141" spans="2:7" x14ac:dyDescent="0.25">
      <c r="B141" s="33" t="s">
        <v>94</v>
      </c>
      <c r="C141" s="34"/>
      <c r="D141" s="34"/>
      <c r="E141" s="34"/>
      <c r="F141" s="34"/>
      <c r="G141" s="35"/>
    </row>
    <row r="142" spans="2:7" x14ac:dyDescent="0.25">
      <c r="B142" s="36"/>
      <c r="G142" s="37"/>
    </row>
    <row r="143" spans="2:7" x14ac:dyDescent="0.25">
      <c r="B143" s="41" t="s">
        <v>95</v>
      </c>
      <c r="G143" s="37"/>
    </row>
    <row r="144" spans="2:7" x14ac:dyDescent="0.25">
      <c r="B144" s="36" t="s">
        <v>96</v>
      </c>
      <c r="E144" t="s">
        <v>97</v>
      </c>
      <c r="G144" s="37"/>
    </row>
    <row r="145" spans="2:7" x14ac:dyDescent="0.25">
      <c r="B145" s="36" t="s">
        <v>98</v>
      </c>
      <c r="E145" t="s">
        <v>99</v>
      </c>
      <c r="G145" s="37"/>
    </row>
    <row r="146" spans="2:7" x14ac:dyDescent="0.25">
      <c r="B146" s="36" t="s">
        <v>100</v>
      </c>
      <c r="E146" t="s">
        <v>101</v>
      </c>
      <c r="G146" s="37"/>
    </row>
    <row r="147" spans="2:7" x14ac:dyDescent="0.25">
      <c r="B147" s="36" t="s">
        <v>102</v>
      </c>
      <c r="E147" t="s">
        <v>103</v>
      </c>
      <c r="G147" s="37"/>
    </row>
    <row r="148" spans="2:7" x14ac:dyDescent="0.25">
      <c r="B148" s="36" t="s">
        <v>104</v>
      </c>
      <c r="E148" t="s">
        <v>105</v>
      </c>
      <c r="G148" s="37"/>
    </row>
    <row r="149" spans="2:7" x14ac:dyDescent="0.25">
      <c r="B149" s="36" t="s">
        <v>106</v>
      </c>
      <c r="E149" t="s">
        <v>107</v>
      </c>
      <c r="G149" s="37"/>
    </row>
    <row r="150" spans="2:7" x14ac:dyDescent="0.25">
      <c r="B150" s="36" t="s">
        <v>108</v>
      </c>
      <c r="E150" t="s">
        <v>109</v>
      </c>
      <c r="G150" s="37"/>
    </row>
    <row r="151" spans="2:7" x14ac:dyDescent="0.25">
      <c r="B151" s="36" t="s">
        <v>110</v>
      </c>
      <c r="E151" t="s">
        <v>111</v>
      </c>
      <c r="G151" s="37"/>
    </row>
    <row r="152" spans="2:7" x14ac:dyDescent="0.25">
      <c r="B152" s="36"/>
      <c r="G152" s="37"/>
    </row>
    <row r="153" spans="2:7" x14ac:dyDescent="0.25">
      <c r="B153" s="41" t="s">
        <v>150</v>
      </c>
      <c r="G153" s="37"/>
    </row>
    <row r="154" spans="2:7" x14ac:dyDescent="0.25">
      <c r="B154" s="36" t="s">
        <v>151</v>
      </c>
      <c r="E154" t="s">
        <v>152</v>
      </c>
      <c r="G154" s="37"/>
    </row>
    <row r="155" spans="2:7" x14ac:dyDescent="0.25">
      <c r="B155" s="36" t="s">
        <v>153</v>
      </c>
      <c r="E155" t="s">
        <v>154</v>
      </c>
      <c r="G155" s="37"/>
    </row>
    <row r="156" spans="2:7" x14ac:dyDescent="0.25">
      <c r="B156" s="36" t="s">
        <v>155</v>
      </c>
      <c r="E156" t="s">
        <v>156</v>
      </c>
      <c r="G156" s="37"/>
    </row>
    <row r="157" spans="2:7" x14ac:dyDescent="0.25">
      <c r="B157" s="36" t="s">
        <v>157</v>
      </c>
      <c r="E157" t="s">
        <v>158</v>
      </c>
      <c r="G157" s="37"/>
    </row>
    <row r="158" spans="2:7" x14ac:dyDescent="0.25">
      <c r="B158" s="36" t="s">
        <v>159</v>
      </c>
      <c r="E158" t="s">
        <v>160</v>
      </c>
      <c r="G158" s="37"/>
    </row>
    <row r="159" spans="2:7" x14ac:dyDescent="0.25">
      <c r="B159" s="36" t="s">
        <v>161</v>
      </c>
      <c r="E159" t="s">
        <v>109</v>
      </c>
      <c r="G159" s="37"/>
    </row>
    <row r="160" spans="2:7" x14ac:dyDescent="0.25">
      <c r="B160" s="36" t="s">
        <v>162</v>
      </c>
      <c r="E160" t="s">
        <v>111</v>
      </c>
      <c r="G160" s="37"/>
    </row>
    <row r="161" spans="2:7" x14ac:dyDescent="0.25">
      <c r="B161" s="36"/>
      <c r="G161" s="37"/>
    </row>
    <row r="162" spans="2:7" x14ac:dyDescent="0.25">
      <c r="B162" s="41" t="s">
        <v>112</v>
      </c>
      <c r="G162" s="37"/>
    </row>
    <row r="163" spans="2:7" x14ac:dyDescent="0.25">
      <c r="B163" s="36" t="s">
        <v>113</v>
      </c>
      <c r="E163" t="s">
        <v>114</v>
      </c>
      <c r="G163" s="37"/>
    </row>
    <row r="164" spans="2:7" x14ac:dyDescent="0.25">
      <c r="B164" s="36" t="s">
        <v>115</v>
      </c>
      <c r="E164" t="s">
        <v>116</v>
      </c>
      <c r="G164" s="37"/>
    </row>
    <row r="165" spans="2:7" x14ac:dyDescent="0.25">
      <c r="B165" s="36" t="s">
        <v>117</v>
      </c>
      <c r="E165" t="s">
        <v>118</v>
      </c>
      <c r="G165" s="37"/>
    </row>
    <row r="166" spans="2:7" x14ac:dyDescent="0.25">
      <c r="B166" s="36" t="s">
        <v>119</v>
      </c>
      <c r="E166" t="s">
        <v>120</v>
      </c>
      <c r="G166" s="37"/>
    </row>
    <row r="167" spans="2:7" x14ac:dyDescent="0.25">
      <c r="B167" s="36" t="s">
        <v>121</v>
      </c>
      <c r="E167" t="s">
        <v>122</v>
      </c>
      <c r="G167" s="37"/>
    </row>
    <row r="168" spans="2:7" x14ac:dyDescent="0.25">
      <c r="B168" s="36" t="s">
        <v>121</v>
      </c>
      <c r="E168" t="s">
        <v>123</v>
      </c>
      <c r="G168" s="37"/>
    </row>
    <row r="169" spans="2:7" x14ac:dyDescent="0.25">
      <c r="B169" s="36" t="s">
        <v>121</v>
      </c>
      <c r="E169" t="s">
        <v>124</v>
      </c>
      <c r="G169" s="37"/>
    </row>
    <row r="170" spans="2:7" x14ac:dyDescent="0.25">
      <c r="B170" s="36" t="s">
        <v>125</v>
      </c>
      <c r="E170" t="s">
        <v>126</v>
      </c>
      <c r="G170" s="37"/>
    </row>
    <row r="171" spans="2:7" x14ac:dyDescent="0.25">
      <c r="B171" s="36" t="s">
        <v>127</v>
      </c>
      <c r="E171" t="s">
        <v>128</v>
      </c>
      <c r="G171" s="37"/>
    </row>
    <row r="172" spans="2:7" x14ac:dyDescent="0.25">
      <c r="B172" s="36"/>
      <c r="G172" s="37"/>
    </row>
    <row r="173" spans="2:7" x14ac:dyDescent="0.25">
      <c r="B173" s="41" t="s">
        <v>129</v>
      </c>
      <c r="G173" s="37"/>
    </row>
    <row r="174" spans="2:7" x14ac:dyDescent="0.25">
      <c r="B174" s="36" t="s">
        <v>130</v>
      </c>
      <c r="E174" t="s">
        <v>131</v>
      </c>
      <c r="G174" s="37"/>
    </row>
    <row r="175" spans="2:7" x14ac:dyDescent="0.25">
      <c r="B175" s="36" t="s">
        <v>132</v>
      </c>
      <c r="E175" t="s">
        <v>133</v>
      </c>
      <c r="G175" s="37"/>
    </row>
    <row r="176" spans="2:7" x14ac:dyDescent="0.25">
      <c r="B176" s="36" t="s">
        <v>134</v>
      </c>
      <c r="E176" t="s">
        <v>135</v>
      </c>
      <c r="G176" s="37"/>
    </row>
    <row r="177" spans="2:7" x14ac:dyDescent="0.25">
      <c r="B177" s="36" t="s">
        <v>136</v>
      </c>
      <c r="E177" t="s">
        <v>137</v>
      </c>
      <c r="G177" s="37"/>
    </row>
    <row r="178" spans="2:7" x14ac:dyDescent="0.25">
      <c r="B178" s="36" t="s">
        <v>138</v>
      </c>
      <c r="E178" t="s">
        <v>139</v>
      </c>
      <c r="G178" s="37"/>
    </row>
    <row r="179" spans="2:7" x14ac:dyDescent="0.25">
      <c r="B179" s="36" t="s">
        <v>140</v>
      </c>
      <c r="E179" t="s">
        <v>141</v>
      </c>
      <c r="G179" s="37"/>
    </row>
    <row r="180" spans="2:7" x14ac:dyDescent="0.25">
      <c r="B180" s="36" t="s">
        <v>108</v>
      </c>
      <c r="E180" t="s">
        <v>109</v>
      </c>
      <c r="G180" s="37"/>
    </row>
    <row r="181" spans="2:7" x14ac:dyDescent="0.25">
      <c r="B181" s="36"/>
      <c r="G181" s="37"/>
    </row>
    <row r="182" spans="2:7" x14ac:dyDescent="0.25">
      <c r="B182" s="41" t="s">
        <v>112</v>
      </c>
      <c r="G182" s="37"/>
    </row>
    <row r="183" spans="2:7" x14ac:dyDescent="0.25">
      <c r="B183" s="36" t="s">
        <v>113</v>
      </c>
      <c r="E183" t="s">
        <v>114</v>
      </c>
      <c r="G183" s="37"/>
    </row>
    <row r="184" spans="2:7" x14ac:dyDescent="0.25">
      <c r="B184" s="36" t="s">
        <v>115</v>
      </c>
      <c r="E184" t="s">
        <v>116</v>
      </c>
      <c r="G184" s="37"/>
    </row>
    <row r="185" spans="2:7" x14ac:dyDescent="0.25">
      <c r="B185" s="36" t="s">
        <v>142</v>
      </c>
      <c r="E185" t="s">
        <v>143</v>
      </c>
      <c r="G185" s="37"/>
    </row>
    <row r="186" spans="2:7" x14ac:dyDescent="0.25">
      <c r="B186" s="36" t="s">
        <v>144</v>
      </c>
      <c r="E186" t="s">
        <v>145</v>
      </c>
      <c r="G186" s="37"/>
    </row>
    <row r="187" spans="2:7" x14ac:dyDescent="0.25">
      <c r="B187" s="36" t="s">
        <v>146</v>
      </c>
      <c r="E187" t="s">
        <v>120</v>
      </c>
      <c r="G187" s="37"/>
    </row>
    <row r="188" spans="2:7" x14ac:dyDescent="0.25">
      <c r="B188" s="36" t="s">
        <v>147</v>
      </c>
      <c r="E188" t="s">
        <v>148</v>
      </c>
      <c r="G188" s="37"/>
    </row>
    <row r="189" spans="2:7" x14ac:dyDescent="0.25">
      <c r="B189" s="38"/>
      <c r="C189" s="39"/>
      <c r="D189" s="39"/>
      <c r="E189" s="39"/>
      <c r="F189" s="39"/>
      <c r="G189" s="40"/>
    </row>
    <row r="191" spans="2:7" x14ac:dyDescent="0.25">
      <c r="B191" t="s">
        <v>149</v>
      </c>
    </row>
  </sheetData>
  <mergeCells count="160">
    <mergeCell ref="B43:C43"/>
    <mergeCell ref="B35:F35"/>
    <mergeCell ref="B37:B38"/>
    <mergeCell ref="B42:C42"/>
    <mergeCell ref="G35:G43"/>
    <mergeCell ref="B36:C36"/>
    <mergeCell ref="B54:C54"/>
    <mergeCell ref="D54:F54"/>
    <mergeCell ref="B55:C55"/>
    <mergeCell ref="D55:F55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49:F49"/>
    <mergeCell ref="B56:C56"/>
    <mergeCell ref="D56:F56"/>
    <mergeCell ref="D50:F50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D51:F51"/>
    <mergeCell ref="D52:F52"/>
    <mergeCell ref="B53:C53"/>
    <mergeCell ref="D53:F53"/>
    <mergeCell ref="B57:C57"/>
    <mergeCell ref="D57:F57"/>
    <mergeCell ref="B59:F59"/>
    <mergeCell ref="B78:F78"/>
    <mergeCell ref="G78:G86"/>
    <mergeCell ref="B79:C79"/>
    <mergeCell ref="B80:B81"/>
    <mergeCell ref="B85:C85"/>
    <mergeCell ref="B86:C86"/>
    <mergeCell ref="B72:C72"/>
    <mergeCell ref="B73:C73"/>
    <mergeCell ref="B74:C74"/>
    <mergeCell ref="B75:C75"/>
    <mergeCell ref="B76:C76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88:F88"/>
    <mergeCell ref="G88:G90"/>
    <mergeCell ref="B90:C90"/>
    <mergeCell ref="B96:F96"/>
    <mergeCell ref="G96:G97"/>
    <mergeCell ref="B97:C97"/>
    <mergeCell ref="D97:F97"/>
    <mergeCell ref="B92:F92"/>
    <mergeCell ref="G92:G94"/>
    <mergeCell ref="B94:C94"/>
    <mergeCell ref="B98:C98"/>
    <mergeCell ref="D98:F98"/>
    <mergeCell ref="G98:G108"/>
    <mergeCell ref="B99:C99"/>
    <mergeCell ref="D99:F99"/>
    <mergeCell ref="B100:B103"/>
    <mergeCell ref="D100:F100"/>
    <mergeCell ref="D101:F101"/>
    <mergeCell ref="D102:F102"/>
    <mergeCell ref="D103:F103"/>
    <mergeCell ref="B104:C104"/>
    <mergeCell ref="D104:F104"/>
    <mergeCell ref="B105:C105"/>
    <mergeCell ref="D105:F105"/>
    <mergeCell ref="B106:C106"/>
    <mergeCell ref="D106:F106"/>
    <mergeCell ref="B121:C121"/>
    <mergeCell ref="B122:C122"/>
    <mergeCell ref="B123:C123"/>
    <mergeCell ref="B124:C124"/>
    <mergeCell ref="B125:C125"/>
    <mergeCell ref="B131:C131"/>
    <mergeCell ref="B132:C132"/>
    <mergeCell ref="B107:C107"/>
    <mergeCell ref="D107:F107"/>
    <mergeCell ref="B108:C108"/>
    <mergeCell ref="D108:F108"/>
    <mergeCell ref="B110:F110"/>
    <mergeCell ref="B134:F134"/>
    <mergeCell ref="G134:G139"/>
    <mergeCell ref="B135:D135"/>
    <mergeCell ref="F135:F137"/>
    <mergeCell ref="B136:D136"/>
    <mergeCell ref="B137:D137"/>
    <mergeCell ref="B138:D138"/>
    <mergeCell ref="B139:D139"/>
    <mergeCell ref="B126:C126"/>
    <mergeCell ref="B127:C127"/>
    <mergeCell ref="B128:C128"/>
    <mergeCell ref="B129:C129"/>
    <mergeCell ref="B130:C130"/>
    <mergeCell ref="G110:G132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</mergeCells>
  <dataValidations count="48">
    <dataValidation type="list" allowBlank="1" showInputMessage="1" showErrorMessage="1" sqref="D98:F98 D47:F47 D4:F4" xr:uid="{E03CE0FA-605A-42AE-A824-3862F48A9D81}">
      <formula1>"VF,VM,VX, DB-5000"</formula1>
    </dataValidation>
    <dataValidation type="list" allowBlank="1" showInputMessage="1" showErrorMessage="1" sqref="D99:F99 D48:F48 D5:F5" xr:uid="{6869D077-30E6-4319-86AE-2262871C57E0}">
      <formula1>"FRONT,WALK-IN,REAR"</formula1>
    </dataValidation>
    <dataValidation type="list" errorStyle="warning" allowBlank="1" showInputMessage="1" showErrorMessage="1" sqref="D100:F100 D49:F49 D6:F6" xr:uid="{1F5EF2D6-F572-4DEE-9A27-CED28B43758F}">
      <formula1>"FULL COLOR, MONOCHROME, Red-Green"</formula1>
    </dataValidation>
    <dataValidation type="list" errorStyle="warning" allowBlank="1" showInputMessage="1" showErrorMessage="1" sqref="D51:F51 D8:F8" xr:uid="{FEAFC040-F76C-4934-A606-3D40E48A97CC}">
      <formula1>"7X5,9X5,9X15,16X16,24X16, 18X18"</formula1>
    </dataValidation>
    <dataValidation type="list" errorStyle="warning" allowBlank="1" showInputMessage="1" showErrorMessage="1" sqref="D52:F52 D9:F9" xr:uid="{2FA8D755-A05D-44E3-8414-661CBB76ED73}">
      <formula1>"20,34,46,66"</formula1>
    </dataValidation>
    <dataValidation type="list" allowBlank="1" showInputMessage="1" showErrorMessage="1" sqref="D106:F106 D55:F55 D12:F12" xr:uid="{BD4F967C-57AD-4D1B-A7EF-3557DE759080}">
      <formula1>"FULL MATRIX,LINE MATRIX"</formula1>
    </dataValidation>
    <dataValidation type="list" allowBlank="1" showInputMessage="1" showErrorMessage="1" sqref="D101:F101 D50:F50 D7:F7" xr:uid="{AD07BABA-123F-4F90-96C2-B215D1D32AA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79:C79 B36:C36" xr:uid="{B5F17966-48F5-426F-8648-1053AC4A80C6}">
      <formula1>"--,DOOR SWITCH 2 (TC),'"</formula1>
    </dataValidation>
    <dataValidation type="list" allowBlank="1" showInputMessage="1" showErrorMessage="1" sqref="D74 D31" xr:uid="{6BB4CECE-39ED-4F11-AC8D-9915877A4B4E}">
      <formula1>"0,1,2, YES, NO"</formula1>
    </dataValidation>
    <dataValidation type="list" allowBlank="1" showInputMessage="1" showErrorMessage="1" sqref="D123 D67 D24" xr:uid="{1C53293E-C6A7-4529-9DB3-2AC6FE4A1988}">
      <formula1>"0,1"</formula1>
    </dataValidation>
    <dataValidation type="list" allowBlank="1" showInputMessage="1" showErrorMessage="1" sqref="D129 D73 D30" xr:uid="{D0C3B94E-F4CF-4D7A-8B7D-B4333C93BE5B}">
      <formula1>"YES,NO"</formula1>
    </dataValidation>
    <dataValidation type="list" errorStyle="warning" allowBlank="1" showInputMessage="1" showErrorMessage="1" sqref="D126:D128 D70:D72 D27:D29" xr:uid="{0E92CDBE-942E-4ADA-B26B-DC7151C30826}">
      <formula1>"YES,NO"</formula1>
    </dataValidation>
    <dataValidation type="list" allowBlank="1" showInputMessage="1" showErrorMessage="1" sqref="C84 C41" xr:uid="{156E63D3-B146-4E60-9F48-49F5DC7DA418}">
      <formula1>"MINI DC I/O 4,'"</formula1>
    </dataValidation>
    <dataValidation type="list" allowBlank="1" showInputMessage="1" showErrorMessage="1" sqref="B85:C85 B42:C42" xr:uid="{412F7F05-F537-4E92-AE0D-3617D02080F4}">
      <formula1>"MINI DC I/O 5,'"</formula1>
    </dataValidation>
    <dataValidation type="list" allowBlank="1" showInputMessage="1" showErrorMessage="1" sqref="B94:C94 B86:C86 B90:C90 B43:C43" xr:uid="{0E43D5D9-B338-4547-8F2F-24E9BC9B106E}">
      <formula1>"MINI DC I/O 6,'"</formula1>
    </dataValidation>
    <dataValidation type="list" errorStyle="warning" allowBlank="1" showInputMessage="1" showErrorMessage="1" sqref="D124 D69 D26" xr:uid="{3A54D756-26F3-4441-BD3F-DF069B262E4A}">
      <formula1>"NO,1,2,3,4,5,6,7,8,9,10"</formula1>
    </dataValidation>
    <dataValidation type="list" errorStyle="warning" allowBlank="1" showInputMessage="1" showErrorMessage="1" sqref="D64 D21" xr:uid="{696DFEAF-EAC7-4CA4-8831-DABE68A137F1}">
      <formula1>"NO,1,2,3,4,5,6,7,8"</formula1>
    </dataValidation>
    <dataValidation type="list" errorStyle="warning" allowBlank="1" showInputMessage="1" showErrorMessage="1" sqref="D75 D32" xr:uid="{C06BF3EA-7EFA-4415-ACC6-54BAF141E275}">
      <formula1>"?,NO,1,2"</formula1>
    </dataValidation>
    <dataValidation type="list" errorStyle="warning" allowBlank="1" showInputMessage="1" showErrorMessage="1" sqref="F68 F25" xr:uid="{E557E947-4E7E-4AEA-82D6-E6F8E4A1A008}">
      <formula1>"'--,CAN,I/O"</formula1>
    </dataValidation>
    <dataValidation type="list" allowBlank="1" showInputMessage="1" showErrorMessage="1" sqref="F67 F24" xr:uid="{509C0AC8-F93D-4BFA-A234-A43601174452}">
      <formula1>"?, CONNECT TO MODULE - YES, CONNECT TO MODULE - NO"</formula1>
    </dataValidation>
    <dataValidation type="list" allowBlank="1" showInputMessage="1" showErrorMessage="1" sqref="E74 E31" xr:uid="{01FEE8F6-7093-4CF8-A595-99F3891828D4}">
      <formula1>"Alternate, Synchronize"</formula1>
    </dataValidation>
    <dataValidation type="list" errorStyle="warning" allowBlank="1" showInputMessage="1" showErrorMessage="1" sqref="D91 D76:D77 D87 D33:D34" xr:uid="{96D99596-046B-4AB1-BE9A-629E90398924}">
      <formula1>"?,Gen IV, PS Redundancy Board, Eltek Power on the Ground"</formula1>
    </dataValidation>
    <dataValidation type="list" errorStyle="warning" allowBlank="1" showInputMessage="1" showErrorMessage="1" sqref="D108:F108 D57:F57 D14:F14" xr:uid="{042DBEA3-A086-4D4C-82EA-5BE3C7032E51}">
      <formula1>"ROWS,BAYS"</formula1>
    </dataValidation>
    <dataValidation type="list" allowBlank="1" showInputMessage="1" showErrorMessage="1" sqref="F80 F37" xr:uid="{A9CFB5FB-94EC-4468-B047-9C1CFCFD5576}">
      <formula1>"', Auxiliary, Default IP, Specify IP"</formula1>
    </dataValidation>
    <dataValidation type="list" allowBlank="1" showInputMessage="1" showErrorMessage="1" sqref="E81 E38" xr:uid="{B697277B-ED5C-4F97-87DB-81FF32DAC5FD}">
      <formula1>"', Serial,Ethernet"</formula1>
    </dataValidation>
    <dataValidation type="list" allowBlank="1" showInputMessage="1" showErrorMessage="1" sqref="E80 E37" xr:uid="{53BC25B0-FDA9-4E1A-80D9-2D32A033C7C6}">
      <formula1>"',1 Hour,2 Hour,3 Hour, 4 Hour,5 Hour"</formula1>
    </dataValidation>
    <dataValidation type="list" allowBlank="1" showInputMessage="1" sqref="C81 C38" xr:uid="{B406BAFC-B500-4437-8F06-B8CD5F470AD0}">
      <formula1>"',Control equipment,Entire display"</formula1>
    </dataValidation>
    <dataValidation type="list" errorStyle="warning" allowBlank="1" showInputMessage="1" showErrorMessage="1" sqref="C80 C37" xr:uid="{BB93913C-67DF-4CE7-8F8D-345478D3A0B5}">
      <formula1>"',ALPHA FXM SERIES,TRIPPLITE,Generic UPS"</formula1>
    </dataValidation>
    <dataValidation type="list" allowBlank="1" showInputMessage="1" sqref="D80 D37" xr:uid="{159005FB-9808-4DFC-B0E3-E4B73141C957}">
      <formula1>"', 'By Brightness %, By Power"</formula1>
    </dataValidation>
    <dataValidation type="list" allowBlank="1" showInputMessage="1" sqref="D81 D38" xr:uid="{D802E155-84EE-495D-AFBE-D2C8CBD563E0}">
      <formula1>"',Percent - 50%, Watts - 1800, Watts - 1100, Watts - 650"</formula1>
    </dataValidation>
    <dataValidation type="list" allowBlank="1" showInputMessage="1" showErrorMessage="1" sqref="B80:B81 B37:B38" xr:uid="{330E14FE-D170-4238-B6B9-EB8730D874A4}">
      <formula1>"',UPS"</formula1>
    </dataValidation>
    <dataValidation type="list" errorStyle="warning" allowBlank="1" showInputMessage="1" showErrorMessage="1" sqref="D121:D122 D65:D66 D22:D23" xr:uid="{1EEBA4E0-DDAE-496E-B0F1-9C498899E2A3}">
      <formula1>"YES, NO"</formula1>
    </dataValidation>
    <dataValidation type="list" allowBlank="1" showInputMessage="1" showErrorMessage="1" sqref="F121:F122 F65:F66 F22:F23" xr:uid="{653297FB-0747-4B10-AC36-A37F03A570AD}">
      <formula1>"', Isolation Boards in Sign - Yes, Isolation Boards in Sign - No"</formula1>
    </dataValidation>
    <dataValidation type="list" errorStyle="warning" allowBlank="1" showInputMessage="1" sqref="C93 C82:C83 C89 C39:C40" xr:uid="{1AE6F2AD-C7D2-46AC-BCCF-E8CB22A0580C}">
      <formula1>"', Module Output - ?"</formula1>
    </dataValidation>
    <dataValidation type="list" allowBlank="1" showInputMessage="1" showErrorMessage="1" sqref="B93 B82:B84 B89 B39:B41" xr:uid="{DCAB01A5-DE43-44E6-B4D7-6A2348474FFD}">
      <formula1>"', ?, PS Redundancy Board"</formula1>
    </dataValidation>
    <dataValidation type="list" errorStyle="warning" allowBlank="1" showInputMessage="1" showErrorMessage="1" sqref="D68 D25" xr:uid="{DFE616C6-BEB4-4B22-A99B-157DD1DB2D09}">
      <formula1>"?,NO,1,2,3,4,5,6,7,8,9,10"</formula1>
    </dataValidation>
    <dataValidation type="list" allowBlank="1" showInputMessage="1" showErrorMessage="1" sqref="F120 F64 F21" xr:uid="{76774482-58E5-47A8-BA12-A5B3E873CA8B}">
      <formula1>"?, IN SIGN - YES, IN SIGN - NO"</formula1>
    </dataValidation>
    <dataValidation type="list" errorStyle="warning" allowBlank="1" showInputMessage="1" showErrorMessage="1" sqref="D102:F102" xr:uid="{190DD751-937A-44E3-A21A-7F19703631F6}">
      <formula1>"?,9X5,9X15,16X16,24X16, 18X18"</formula1>
    </dataValidation>
    <dataValidation type="list" allowBlank="1" showInputMessage="1" showErrorMessage="1" sqref="D130" xr:uid="{491900AF-547E-40A7-AA11-6BC1941F279D}">
      <formula1>"?,YES,NO"</formula1>
    </dataValidation>
    <dataValidation type="list" errorStyle="warning" allowBlank="1" showInputMessage="1" showErrorMessage="1" sqref="D120" xr:uid="{4B881617-5981-4E63-8C0C-AFBC95916640}">
      <formula1>"NO,?,1,2,3,4,5,6,7,8"</formula1>
    </dataValidation>
    <dataValidation type="list" errorStyle="warning" allowBlank="1" showInputMessage="1" showErrorMessage="1" sqref="D125" xr:uid="{C16EEFD7-7B22-4940-BB0A-B29BA72A8D04}">
      <formula1>"1,2,3,4,5,6,7,8,9,10"</formula1>
    </dataValidation>
    <dataValidation type="list" errorStyle="warning" allowBlank="1" showInputMessage="1" showErrorMessage="1" sqref="D131" xr:uid="{82F92EC0-C9B8-4128-B1B3-CD63DEC501F0}">
      <formula1>"1,2"</formula1>
    </dataValidation>
    <dataValidation type="list" errorStyle="warning" allowBlank="1" showInputMessage="1" showErrorMessage="1" sqref="D132" xr:uid="{B8A3C398-DF23-4FC5-9466-64B3B0B13608}">
      <formula1>"Gen IV (Default), PS Redundancy Board, Eltek Power on Ground"</formula1>
    </dataValidation>
    <dataValidation type="list" errorStyle="warning" allowBlank="1" showInputMessage="1" showErrorMessage="1" sqref="F124" xr:uid="{6326D684-9C77-4859-81AC-FEA4958514C3}">
      <formula1>"'--,CAN - 30000,I/O"</formula1>
    </dataValidation>
    <dataValidation type="list" allowBlank="1" showInputMessage="1" showErrorMessage="1" sqref="F123" xr:uid="{03C3B071-F906-4899-9CC7-66FDDF3CF3D9}">
      <formula1>"', CONNECT TO MODULE - NO, CONNECT TO MODULE - YES"</formula1>
    </dataValidation>
    <dataValidation type="list" allowBlank="1" showInputMessage="1" showErrorMessage="1" sqref="E130" xr:uid="{BEEEBEC4-5C22-4A1D-B361-BA15865E2997}">
      <formula1>"',Alternate, Synchronize"</formula1>
    </dataValidation>
    <dataValidation type="list" errorStyle="information" allowBlank="1" showInputMessage="1" showErrorMessage="1" sqref="D103:F103" xr:uid="{107EE5CF-2B91-4F55-B0C9-407FDFB48D3B}">
      <formula1>"20,34,46,66"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C9F0-728A-4828-80BF-9FC0E5667019}">
  <dimension ref="B1:G191"/>
  <sheetViews>
    <sheetView topLeftCell="A115" workbookViewId="0">
      <selection activeCell="F149" sqref="F14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28515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94" t="s">
        <v>1</v>
      </c>
      <c r="D1" s="94"/>
      <c r="E1" s="94"/>
      <c r="F1" s="94"/>
      <c r="G1" s="7" t="s">
        <v>2</v>
      </c>
    </row>
    <row r="2" spans="2:7" ht="31.5" customHeight="1" thickBot="1" x14ac:dyDescent="0.3">
      <c r="B2" s="68" t="s">
        <v>3</v>
      </c>
      <c r="C2" s="67"/>
      <c r="D2" s="67"/>
      <c r="E2" s="67"/>
      <c r="F2" s="67"/>
      <c r="G2" s="46" t="s">
        <v>4</v>
      </c>
    </row>
    <row r="3" spans="2:7" ht="15.75" thickBot="1" x14ac:dyDescent="0.3">
      <c r="B3" s="70" t="s">
        <v>5</v>
      </c>
      <c r="C3" s="71"/>
      <c r="D3" s="71" t="s">
        <v>6</v>
      </c>
      <c r="E3" s="71"/>
      <c r="F3" s="72"/>
      <c r="G3" s="69"/>
    </row>
    <row r="4" spans="2:7" x14ac:dyDescent="0.25">
      <c r="B4" s="54" t="s">
        <v>7</v>
      </c>
      <c r="C4" s="55"/>
      <c r="D4" s="55" t="s">
        <v>8</v>
      </c>
      <c r="E4" s="55"/>
      <c r="F4" s="83"/>
      <c r="G4" s="98" t="s">
        <v>9</v>
      </c>
    </row>
    <row r="5" spans="2:7" x14ac:dyDescent="0.25">
      <c r="B5" s="54" t="s">
        <v>10</v>
      </c>
      <c r="C5" s="55"/>
      <c r="D5" s="55" t="s">
        <v>11</v>
      </c>
      <c r="E5" s="55"/>
      <c r="F5" s="83"/>
      <c r="G5" s="47"/>
    </row>
    <row r="6" spans="2:7" x14ac:dyDescent="0.25">
      <c r="B6" s="82" t="s">
        <v>12</v>
      </c>
      <c r="C6" s="2" t="s">
        <v>13</v>
      </c>
      <c r="D6" s="55" t="s">
        <v>14</v>
      </c>
      <c r="E6" s="55"/>
      <c r="F6" s="83"/>
      <c r="G6" s="47"/>
    </row>
    <row r="7" spans="2:7" x14ac:dyDescent="0.25">
      <c r="B7" s="82"/>
      <c r="C7" s="2" t="s">
        <v>15</v>
      </c>
      <c r="D7" s="55" t="s">
        <v>16</v>
      </c>
      <c r="E7" s="55"/>
      <c r="F7" s="83"/>
      <c r="G7" s="47"/>
    </row>
    <row r="8" spans="2:7" x14ac:dyDescent="0.25">
      <c r="B8" s="82"/>
      <c r="C8" s="2" t="s">
        <v>17</v>
      </c>
      <c r="D8" s="55" t="s">
        <v>18</v>
      </c>
      <c r="E8" s="55"/>
      <c r="F8" s="83"/>
      <c r="G8" s="47"/>
    </row>
    <row r="9" spans="2:7" x14ac:dyDescent="0.25">
      <c r="B9" s="82"/>
      <c r="C9" s="2" t="s">
        <v>19</v>
      </c>
      <c r="D9" s="62">
        <v>20</v>
      </c>
      <c r="E9" s="62"/>
      <c r="F9" s="84"/>
      <c r="G9" s="47"/>
    </row>
    <row r="10" spans="2:7" x14ac:dyDescent="0.25">
      <c r="B10" s="54" t="s">
        <v>20</v>
      </c>
      <c r="C10" s="55"/>
      <c r="D10" s="62">
        <v>24</v>
      </c>
      <c r="E10" s="62"/>
      <c r="F10" s="84"/>
      <c r="G10" s="47"/>
    </row>
    <row r="11" spans="2:7" x14ac:dyDescent="0.25">
      <c r="B11" s="54" t="s">
        <v>21</v>
      </c>
      <c r="C11" s="55"/>
      <c r="D11" s="62">
        <v>144</v>
      </c>
      <c r="E11" s="62"/>
      <c r="F11" s="84"/>
      <c r="G11" s="47"/>
    </row>
    <row r="12" spans="2:7" x14ac:dyDescent="0.25">
      <c r="B12" s="54" t="s">
        <v>22</v>
      </c>
      <c r="C12" s="55"/>
      <c r="D12" s="55" t="s">
        <v>23</v>
      </c>
      <c r="E12" s="55"/>
      <c r="F12" s="83"/>
      <c r="G12" s="47"/>
    </row>
    <row r="13" spans="2:7" x14ac:dyDescent="0.25">
      <c r="B13" s="54" t="s">
        <v>24</v>
      </c>
      <c r="C13" s="55"/>
      <c r="D13" s="62">
        <v>1</v>
      </c>
      <c r="E13" s="62"/>
      <c r="F13" s="84"/>
      <c r="G13" s="47"/>
    </row>
    <row r="14" spans="2:7" ht="15.75" thickBot="1" x14ac:dyDescent="0.3">
      <c r="B14" s="56" t="s">
        <v>25</v>
      </c>
      <c r="C14" s="57"/>
      <c r="D14" s="64" t="s">
        <v>26</v>
      </c>
      <c r="E14" s="64"/>
      <c r="F14" s="85"/>
      <c r="G14" s="48"/>
    </row>
    <row r="15" spans="2:7" ht="15.75" thickBot="1" x14ac:dyDescent="0.3"/>
    <row r="16" spans="2:7" ht="15.75" thickBot="1" x14ac:dyDescent="0.3">
      <c r="B16" s="43" t="s">
        <v>27</v>
      </c>
      <c r="C16" s="44"/>
      <c r="D16" s="44"/>
      <c r="E16" s="44"/>
      <c r="F16" s="45"/>
      <c r="G16" s="91" t="s">
        <v>9</v>
      </c>
    </row>
    <row r="17" spans="2:7" x14ac:dyDescent="0.25">
      <c r="B17" s="70" t="s">
        <v>5</v>
      </c>
      <c r="C17" s="71"/>
      <c r="D17" s="22" t="s">
        <v>6</v>
      </c>
      <c r="E17" s="22" t="s">
        <v>28</v>
      </c>
      <c r="F17" s="25" t="s">
        <v>29</v>
      </c>
      <c r="G17" s="92"/>
    </row>
    <row r="18" spans="2:7" x14ac:dyDescent="0.25">
      <c r="B18" s="54" t="s">
        <v>30</v>
      </c>
      <c r="C18" s="55"/>
      <c r="D18" s="2" t="s">
        <v>31</v>
      </c>
      <c r="E18" s="2" t="s">
        <v>32</v>
      </c>
      <c r="F18" s="4" t="s">
        <v>33</v>
      </c>
      <c r="G18" s="92"/>
    </row>
    <row r="19" spans="2:7" x14ac:dyDescent="0.25">
      <c r="B19" s="54" t="s">
        <v>34</v>
      </c>
      <c r="C19" s="55"/>
      <c r="D19" s="2" t="s">
        <v>12</v>
      </c>
      <c r="E19" s="2" t="s">
        <v>32</v>
      </c>
      <c r="F19" s="4" t="s">
        <v>33</v>
      </c>
      <c r="G19" s="92"/>
    </row>
    <row r="20" spans="2:7" x14ac:dyDescent="0.25">
      <c r="B20" s="54" t="s">
        <v>35</v>
      </c>
      <c r="C20" s="55"/>
      <c r="D20" s="2" t="s">
        <v>36</v>
      </c>
      <c r="E20" s="3" t="s">
        <v>37</v>
      </c>
      <c r="F20" s="5" t="s">
        <v>37</v>
      </c>
      <c r="G20" s="92"/>
    </row>
    <row r="21" spans="2:7" x14ac:dyDescent="0.25">
      <c r="B21" s="54" t="s">
        <v>38</v>
      </c>
      <c r="C21" s="55"/>
      <c r="D21" s="23" t="s">
        <v>36</v>
      </c>
      <c r="E21" s="23" t="s">
        <v>37</v>
      </c>
      <c r="F21" s="5"/>
      <c r="G21" s="92"/>
    </row>
    <row r="22" spans="2:7" x14ac:dyDescent="0.25">
      <c r="B22" s="54" t="s">
        <v>39</v>
      </c>
      <c r="C22" s="55"/>
      <c r="D22" s="23" t="s">
        <v>36</v>
      </c>
      <c r="E22" s="23"/>
      <c r="F22" s="4"/>
      <c r="G22" s="92"/>
    </row>
    <row r="23" spans="2:7" x14ac:dyDescent="0.25">
      <c r="B23" s="54" t="s">
        <v>40</v>
      </c>
      <c r="C23" s="55"/>
      <c r="D23" s="23" t="s">
        <v>36</v>
      </c>
      <c r="E23" s="23"/>
      <c r="F23" s="4"/>
      <c r="G23" s="92"/>
    </row>
    <row r="24" spans="2:7" x14ac:dyDescent="0.25">
      <c r="B24" s="54" t="s">
        <v>41</v>
      </c>
      <c r="C24" s="55"/>
      <c r="D24" s="23">
        <v>1</v>
      </c>
      <c r="E24" s="23" t="s">
        <v>37</v>
      </c>
      <c r="F24" s="5" t="s">
        <v>42</v>
      </c>
      <c r="G24" s="92"/>
    </row>
    <row r="25" spans="2:7" x14ac:dyDescent="0.25">
      <c r="B25" s="54" t="s">
        <v>43</v>
      </c>
      <c r="C25" s="55"/>
      <c r="D25" s="23" t="s">
        <v>36</v>
      </c>
      <c r="E25" s="23" t="s">
        <v>37</v>
      </c>
      <c r="F25" s="5"/>
      <c r="G25" s="92"/>
    </row>
    <row r="26" spans="2:7" x14ac:dyDescent="0.25">
      <c r="B26" s="54" t="s">
        <v>44</v>
      </c>
      <c r="C26" s="55"/>
      <c r="D26" s="23" t="s">
        <v>36</v>
      </c>
      <c r="E26" s="23" t="s">
        <v>37</v>
      </c>
      <c r="F26" s="5" t="s">
        <v>37</v>
      </c>
      <c r="G26" s="92"/>
    </row>
    <row r="27" spans="2:7" x14ac:dyDescent="0.25">
      <c r="B27" s="54" t="s">
        <v>45</v>
      </c>
      <c r="C27" s="55"/>
      <c r="D27" s="21" t="s">
        <v>36</v>
      </c>
      <c r="E27" s="23" t="s">
        <v>37</v>
      </c>
      <c r="F27" s="5" t="s">
        <v>37</v>
      </c>
      <c r="G27" s="92"/>
    </row>
    <row r="28" spans="2:7" x14ac:dyDescent="0.25">
      <c r="B28" s="54" t="s">
        <v>46</v>
      </c>
      <c r="C28" s="55"/>
      <c r="D28" s="21" t="s">
        <v>36</v>
      </c>
      <c r="E28" s="23" t="s">
        <v>37</v>
      </c>
      <c r="F28" s="5" t="s">
        <v>37</v>
      </c>
      <c r="G28" s="92"/>
    </row>
    <row r="29" spans="2:7" x14ac:dyDescent="0.25">
      <c r="B29" s="54" t="s">
        <v>47</v>
      </c>
      <c r="C29" s="55"/>
      <c r="D29" s="21" t="s">
        <v>36</v>
      </c>
      <c r="E29" s="23" t="s">
        <v>37</v>
      </c>
      <c r="F29" s="5" t="s">
        <v>37</v>
      </c>
      <c r="G29" s="92"/>
    </row>
    <row r="30" spans="2:7" x14ac:dyDescent="0.25">
      <c r="B30" s="54" t="s">
        <v>48</v>
      </c>
      <c r="C30" s="55"/>
      <c r="D30" s="21" t="s">
        <v>49</v>
      </c>
      <c r="E30" s="23" t="s">
        <v>37</v>
      </c>
      <c r="F30" s="5" t="s">
        <v>37</v>
      </c>
      <c r="G30" s="92"/>
    </row>
    <row r="31" spans="2:7" x14ac:dyDescent="0.25">
      <c r="B31" s="54" t="s">
        <v>50</v>
      </c>
      <c r="C31" s="55"/>
      <c r="D31" s="23" t="s">
        <v>36</v>
      </c>
      <c r="E31" s="23" t="s">
        <v>37</v>
      </c>
      <c r="F31" s="5" t="s">
        <v>37</v>
      </c>
      <c r="G31" s="92"/>
    </row>
    <row r="32" spans="2:7" x14ac:dyDescent="0.25">
      <c r="B32" s="54" t="s">
        <v>51</v>
      </c>
      <c r="C32" s="55"/>
      <c r="D32" s="23">
        <v>1</v>
      </c>
      <c r="E32" s="23" t="s">
        <v>37</v>
      </c>
      <c r="F32" s="5" t="s">
        <v>37</v>
      </c>
      <c r="G32" s="92"/>
    </row>
    <row r="33" spans="2:7" ht="15.75" thickBot="1" x14ac:dyDescent="0.3">
      <c r="B33" s="56" t="s">
        <v>52</v>
      </c>
      <c r="C33" s="57"/>
      <c r="D33" s="24" t="s">
        <v>53</v>
      </c>
      <c r="E33" s="24"/>
      <c r="F33" s="6"/>
      <c r="G33" s="93"/>
    </row>
    <row r="34" spans="2:7" ht="15.75" thickBot="1" x14ac:dyDescent="0.3">
      <c r="B34" s="12"/>
      <c r="C34" s="12"/>
      <c r="D34" s="13"/>
      <c r="E34" s="13"/>
      <c r="F34" s="14"/>
      <c r="G34" s="15"/>
    </row>
    <row r="35" spans="2:7" x14ac:dyDescent="0.25">
      <c r="B35" s="73" t="s">
        <v>54</v>
      </c>
      <c r="C35" s="74"/>
      <c r="D35" s="74"/>
      <c r="E35" s="74"/>
      <c r="F35" s="75"/>
      <c r="G35" s="76" t="s">
        <v>55</v>
      </c>
    </row>
    <row r="36" spans="2:7" x14ac:dyDescent="0.25">
      <c r="B36" s="86" t="s">
        <v>56</v>
      </c>
      <c r="C36" s="87"/>
      <c r="D36" s="23">
        <f>IF(B36="DOOR SWITCH 2 (TC)",1,"N/A")</f>
        <v>1</v>
      </c>
      <c r="E36" s="23">
        <f>IF(B36="DOOR SWITCH 2 (TC)",1,"N/A")</f>
        <v>1</v>
      </c>
      <c r="F36" s="3" t="str">
        <f>IF(B36="DOOR SWITCH 2 (TC)","VIP 1","N/A")</f>
        <v>VIP 1</v>
      </c>
      <c r="G36" s="77"/>
    </row>
    <row r="37" spans="2:7" hidden="1" x14ac:dyDescent="0.25">
      <c r="B37" s="88" t="s">
        <v>57</v>
      </c>
      <c r="C37" s="8" t="s">
        <v>57</v>
      </c>
      <c r="D37" s="9" t="s">
        <v>57</v>
      </c>
      <c r="E37" s="9" t="s">
        <v>57</v>
      </c>
      <c r="F37" s="10" t="s">
        <v>57</v>
      </c>
      <c r="G37" s="77"/>
    </row>
    <row r="38" spans="2:7" hidden="1" x14ac:dyDescent="0.25">
      <c r="B38" s="88"/>
      <c r="C38" s="9" t="s">
        <v>57</v>
      </c>
      <c r="D38" s="11" t="s">
        <v>57</v>
      </c>
      <c r="E38" s="9" t="s">
        <v>57</v>
      </c>
      <c r="F38" s="10"/>
      <c r="G38" s="77"/>
    </row>
    <row r="39" spans="2:7" x14ac:dyDescent="0.25">
      <c r="B39" s="16" t="s">
        <v>58</v>
      </c>
      <c r="C39" s="3" t="s">
        <v>59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4" t="s">
        <v>60</v>
      </c>
      <c r="G39" s="77"/>
    </row>
    <row r="40" spans="2:7" hidden="1" x14ac:dyDescent="0.25">
      <c r="B40" s="16" t="s">
        <v>57</v>
      </c>
      <c r="C40" s="3" t="s">
        <v>57</v>
      </c>
      <c r="D40" s="3" t="str">
        <f>IF(B40="PS Redundancy Board","I/O Board Outputs - NO"," ")</f>
        <v xml:space="preserve"> </v>
      </c>
      <c r="E40" s="3" t="str">
        <f>IF(B40="PS Redundancy Board","Sensor Address -2"," ")</f>
        <v xml:space="preserve"> </v>
      </c>
      <c r="F40" s="3"/>
      <c r="G40" s="77"/>
    </row>
    <row r="41" spans="2:7" hidden="1" x14ac:dyDescent="0.25">
      <c r="B41" s="16" t="s">
        <v>57</v>
      </c>
      <c r="C41" s="3"/>
      <c r="D41" s="3" t="str">
        <f>IF(B41="PS Redundancy Board","I/O Board Outputs - NO"," ")</f>
        <v xml:space="preserve"> </v>
      </c>
      <c r="E41" s="3" t="str">
        <f>IF(B41="PS Redundancy Board","Sensor Address -3"," ")</f>
        <v xml:space="preserve"> </v>
      </c>
      <c r="F41" s="3"/>
      <c r="G41" s="77"/>
    </row>
    <row r="42" spans="2:7" hidden="1" x14ac:dyDescent="0.25">
      <c r="B42" s="89" t="s">
        <v>57</v>
      </c>
      <c r="C42" s="90"/>
      <c r="D42" s="23" t="s">
        <v>37</v>
      </c>
      <c r="E42" s="23" t="s">
        <v>37</v>
      </c>
      <c r="F42" s="3"/>
      <c r="G42" s="77"/>
    </row>
    <row r="43" spans="2:7" ht="15.75" thickBot="1" x14ac:dyDescent="0.3">
      <c r="B43" s="79" t="s">
        <v>57</v>
      </c>
      <c r="C43" s="80"/>
      <c r="D43" s="1"/>
      <c r="E43" s="1"/>
      <c r="F43" s="17"/>
      <c r="G43" s="78"/>
    </row>
    <row r="44" spans="2:7" ht="15.75" thickBot="1" x14ac:dyDescent="0.3">
      <c r="C44" s="18"/>
      <c r="D44" s="18"/>
      <c r="E44" s="19"/>
      <c r="F44" s="20"/>
      <c r="G44" s="7"/>
    </row>
    <row r="45" spans="2:7" ht="32.25" customHeight="1" thickBot="1" x14ac:dyDescent="0.3">
      <c r="B45" s="68" t="s">
        <v>61</v>
      </c>
      <c r="C45" s="67"/>
      <c r="D45" s="67"/>
      <c r="E45" s="67"/>
      <c r="F45" s="67"/>
      <c r="G45" s="46" t="s">
        <v>62</v>
      </c>
    </row>
    <row r="46" spans="2:7" ht="15.75" thickBot="1" x14ac:dyDescent="0.3">
      <c r="B46" s="70" t="s">
        <v>5</v>
      </c>
      <c r="C46" s="71"/>
      <c r="D46" s="71" t="s">
        <v>6</v>
      </c>
      <c r="E46" s="71"/>
      <c r="F46" s="72"/>
      <c r="G46" s="69"/>
    </row>
    <row r="47" spans="2:7" x14ac:dyDescent="0.25">
      <c r="B47" s="54" t="s">
        <v>7</v>
      </c>
      <c r="C47" s="55"/>
      <c r="D47" s="55" t="s">
        <v>63</v>
      </c>
      <c r="E47" s="55"/>
      <c r="F47" s="83"/>
      <c r="G47" s="98" t="s">
        <v>64</v>
      </c>
    </row>
    <row r="48" spans="2:7" x14ac:dyDescent="0.25">
      <c r="B48" s="54" t="s">
        <v>10</v>
      </c>
      <c r="C48" s="55"/>
      <c r="D48" s="55" t="s">
        <v>11</v>
      </c>
      <c r="E48" s="55"/>
      <c r="F48" s="83"/>
      <c r="G48" s="47"/>
    </row>
    <row r="49" spans="2:7" x14ac:dyDescent="0.25">
      <c r="B49" s="82" t="s">
        <v>12</v>
      </c>
      <c r="C49" s="2" t="s">
        <v>13</v>
      </c>
      <c r="D49" s="55" t="s">
        <v>14</v>
      </c>
      <c r="E49" s="55"/>
      <c r="F49" s="83"/>
      <c r="G49" s="47"/>
    </row>
    <row r="50" spans="2:7" x14ac:dyDescent="0.25">
      <c r="B50" s="82"/>
      <c r="C50" s="2" t="s">
        <v>15</v>
      </c>
      <c r="D50" s="55" t="s">
        <v>16</v>
      </c>
      <c r="E50" s="55"/>
      <c r="F50" s="83"/>
      <c r="G50" s="47"/>
    </row>
    <row r="51" spans="2:7" x14ac:dyDescent="0.25">
      <c r="B51" s="82"/>
      <c r="C51" s="2" t="s">
        <v>17</v>
      </c>
      <c r="D51" s="55" t="s">
        <v>65</v>
      </c>
      <c r="E51" s="55"/>
      <c r="F51" s="83"/>
      <c r="G51" s="47"/>
    </row>
    <row r="52" spans="2:7" x14ac:dyDescent="0.25">
      <c r="B52" s="82"/>
      <c r="C52" s="2" t="s">
        <v>19</v>
      </c>
      <c r="D52" s="62">
        <v>20</v>
      </c>
      <c r="E52" s="62"/>
      <c r="F52" s="84"/>
      <c r="G52" s="47"/>
    </row>
    <row r="53" spans="2:7" x14ac:dyDescent="0.25">
      <c r="B53" s="54" t="s">
        <v>20</v>
      </c>
      <c r="C53" s="55"/>
      <c r="D53" s="62">
        <v>64</v>
      </c>
      <c r="E53" s="62"/>
      <c r="F53" s="84"/>
      <c r="G53" s="47"/>
    </row>
    <row r="54" spans="2:7" x14ac:dyDescent="0.25">
      <c r="B54" s="54" t="s">
        <v>21</v>
      </c>
      <c r="C54" s="55"/>
      <c r="D54" s="62">
        <v>80</v>
      </c>
      <c r="E54" s="62"/>
      <c r="F54" s="84"/>
      <c r="G54" s="47"/>
    </row>
    <row r="55" spans="2:7" x14ac:dyDescent="0.25">
      <c r="B55" s="54" t="s">
        <v>22</v>
      </c>
      <c r="C55" s="55"/>
      <c r="D55" s="55" t="s">
        <v>23</v>
      </c>
      <c r="E55" s="55"/>
      <c r="F55" s="83"/>
      <c r="G55" s="47"/>
    </row>
    <row r="56" spans="2:7" x14ac:dyDescent="0.25">
      <c r="B56" s="54" t="s">
        <v>24</v>
      </c>
      <c r="C56" s="55"/>
      <c r="D56" s="62">
        <v>1</v>
      </c>
      <c r="E56" s="62"/>
      <c r="F56" s="84"/>
      <c r="G56" s="47"/>
    </row>
    <row r="57" spans="2:7" ht="15.75" thickBot="1" x14ac:dyDescent="0.3">
      <c r="B57" s="56" t="s">
        <v>25</v>
      </c>
      <c r="C57" s="57"/>
      <c r="D57" s="64" t="s">
        <v>26</v>
      </c>
      <c r="E57" s="64"/>
      <c r="F57" s="85"/>
      <c r="G57" s="48"/>
    </row>
    <row r="58" spans="2:7" ht="15.75" thickBot="1" x14ac:dyDescent="0.3"/>
    <row r="59" spans="2:7" ht="15.75" thickBot="1" x14ac:dyDescent="0.3">
      <c r="B59" s="43" t="s">
        <v>27</v>
      </c>
      <c r="C59" s="44"/>
      <c r="D59" s="44"/>
      <c r="E59" s="44"/>
      <c r="F59" s="45"/>
      <c r="G59" s="91" t="s">
        <v>64</v>
      </c>
    </row>
    <row r="60" spans="2:7" x14ac:dyDescent="0.25">
      <c r="B60" s="70" t="s">
        <v>5</v>
      </c>
      <c r="C60" s="71"/>
      <c r="D60" s="22" t="s">
        <v>6</v>
      </c>
      <c r="E60" s="22" t="s">
        <v>28</v>
      </c>
      <c r="F60" s="25" t="s">
        <v>29</v>
      </c>
      <c r="G60" s="92"/>
    </row>
    <row r="61" spans="2:7" x14ac:dyDescent="0.25">
      <c r="B61" s="54" t="s">
        <v>30</v>
      </c>
      <c r="C61" s="55"/>
      <c r="D61" s="2" t="s">
        <v>31</v>
      </c>
      <c r="E61" s="2" t="s">
        <v>32</v>
      </c>
      <c r="F61" s="4" t="s">
        <v>33</v>
      </c>
      <c r="G61" s="92"/>
    </row>
    <row r="62" spans="2:7" x14ac:dyDescent="0.25">
      <c r="B62" s="54" t="s">
        <v>34</v>
      </c>
      <c r="C62" s="55"/>
      <c r="D62" s="2" t="s">
        <v>12</v>
      </c>
      <c r="E62" s="2" t="s">
        <v>32</v>
      </c>
      <c r="F62" s="4" t="s">
        <v>33</v>
      </c>
      <c r="G62" s="92"/>
    </row>
    <row r="63" spans="2:7" x14ac:dyDescent="0.25">
      <c r="B63" s="54" t="s">
        <v>35</v>
      </c>
      <c r="C63" s="55"/>
      <c r="D63" s="2" t="s">
        <v>36</v>
      </c>
      <c r="E63" s="3" t="s">
        <v>37</v>
      </c>
      <c r="F63" s="5" t="s">
        <v>37</v>
      </c>
      <c r="G63" s="92"/>
    </row>
    <row r="64" spans="2:7" x14ac:dyDescent="0.25">
      <c r="B64" s="54" t="s">
        <v>38</v>
      </c>
      <c r="C64" s="55"/>
      <c r="D64" s="23" t="s">
        <v>36</v>
      </c>
      <c r="E64" s="23" t="s">
        <v>37</v>
      </c>
      <c r="F64" s="5"/>
      <c r="G64" s="92"/>
    </row>
    <row r="65" spans="2:7" x14ac:dyDescent="0.25">
      <c r="B65" s="54" t="s">
        <v>39</v>
      </c>
      <c r="C65" s="55"/>
      <c r="D65" s="23" t="s">
        <v>36</v>
      </c>
      <c r="E65" s="23"/>
      <c r="F65" s="4"/>
      <c r="G65" s="92"/>
    </row>
    <row r="66" spans="2:7" x14ac:dyDescent="0.25">
      <c r="B66" s="54" t="s">
        <v>40</v>
      </c>
      <c r="C66" s="55"/>
      <c r="D66" s="23" t="s">
        <v>36</v>
      </c>
      <c r="E66" s="23"/>
      <c r="F66" s="4"/>
      <c r="G66" s="92"/>
    </row>
    <row r="67" spans="2:7" x14ac:dyDescent="0.25">
      <c r="B67" s="54" t="s">
        <v>41</v>
      </c>
      <c r="C67" s="55"/>
      <c r="D67" s="23">
        <v>1</v>
      </c>
      <c r="E67" s="23" t="s">
        <v>37</v>
      </c>
      <c r="F67" s="5" t="s">
        <v>42</v>
      </c>
      <c r="G67" s="92"/>
    </row>
    <row r="68" spans="2:7" x14ac:dyDescent="0.25">
      <c r="B68" s="54" t="s">
        <v>43</v>
      </c>
      <c r="C68" s="55"/>
      <c r="D68" s="23" t="s">
        <v>36</v>
      </c>
      <c r="E68" s="23" t="s">
        <v>37</v>
      </c>
      <c r="F68" s="5"/>
      <c r="G68" s="92"/>
    </row>
    <row r="69" spans="2:7" x14ac:dyDescent="0.25">
      <c r="B69" s="54" t="s">
        <v>44</v>
      </c>
      <c r="C69" s="55"/>
      <c r="D69" s="23">
        <v>2</v>
      </c>
      <c r="E69" s="23" t="s">
        <v>37</v>
      </c>
      <c r="F69" s="5" t="s">
        <v>37</v>
      </c>
      <c r="G69" s="92"/>
    </row>
    <row r="70" spans="2:7" x14ac:dyDescent="0.25">
      <c r="B70" s="54" t="s">
        <v>45</v>
      </c>
      <c r="C70" s="55"/>
      <c r="D70" s="21" t="s">
        <v>36</v>
      </c>
      <c r="E70" s="23" t="s">
        <v>37</v>
      </c>
      <c r="F70" s="5" t="s">
        <v>37</v>
      </c>
      <c r="G70" s="92"/>
    </row>
    <row r="71" spans="2:7" x14ac:dyDescent="0.25">
      <c r="B71" s="54" t="s">
        <v>46</v>
      </c>
      <c r="C71" s="55"/>
      <c r="D71" s="21" t="s">
        <v>36</v>
      </c>
      <c r="E71" s="23" t="s">
        <v>37</v>
      </c>
      <c r="F71" s="5" t="s">
        <v>37</v>
      </c>
      <c r="G71" s="92"/>
    </row>
    <row r="72" spans="2:7" x14ac:dyDescent="0.25">
      <c r="B72" s="54" t="s">
        <v>47</v>
      </c>
      <c r="C72" s="55"/>
      <c r="D72" s="21" t="s">
        <v>36</v>
      </c>
      <c r="E72" s="23" t="s">
        <v>37</v>
      </c>
      <c r="F72" s="5" t="s">
        <v>37</v>
      </c>
      <c r="G72" s="92"/>
    </row>
    <row r="73" spans="2:7" x14ac:dyDescent="0.25">
      <c r="B73" s="54" t="s">
        <v>48</v>
      </c>
      <c r="C73" s="55"/>
      <c r="D73" s="21" t="s">
        <v>49</v>
      </c>
      <c r="E73" s="23" t="s">
        <v>37</v>
      </c>
      <c r="F73" s="5" t="s">
        <v>37</v>
      </c>
      <c r="G73" s="92"/>
    </row>
    <row r="74" spans="2:7" x14ac:dyDescent="0.25">
      <c r="B74" s="54" t="s">
        <v>50</v>
      </c>
      <c r="C74" s="55"/>
      <c r="D74" s="23" t="s">
        <v>36</v>
      </c>
      <c r="E74" s="23" t="s">
        <v>37</v>
      </c>
      <c r="F74" s="5" t="s">
        <v>37</v>
      </c>
      <c r="G74" s="92"/>
    </row>
    <row r="75" spans="2:7" x14ac:dyDescent="0.25">
      <c r="B75" s="54" t="s">
        <v>51</v>
      </c>
      <c r="C75" s="55"/>
      <c r="D75" s="23">
        <v>1</v>
      </c>
      <c r="E75" s="23" t="s">
        <v>37</v>
      </c>
      <c r="F75" s="5" t="s">
        <v>37</v>
      </c>
      <c r="G75" s="92"/>
    </row>
    <row r="76" spans="2:7" ht="15.75" thickBot="1" x14ac:dyDescent="0.3">
      <c r="B76" s="56" t="s">
        <v>52</v>
      </c>
      <c r="C76" s="57"/>
      <c r="D76" s="24" t="s">
        <v>53</v>
      </c>
      <c r="E76" s="24"/>
      <c r="F76" s="6"/>
      <c r="G76" s="93"/>
    </row>
    <row r="77" spans="2:7" ht="15.75" thickBot="1" x14ac:dyDescent="0.3">
      <c r="B77" s="12"/>
      <c r="C77" s="12"/>
      <c r="D77" s="13"/>
      <c r="E77" s="13"/>
      <c r="F77" s="14"/>
      <c r="G77" s="15"/>
    </row>
    <row r="78" spans="2:7" x14ac:dyDescent="0.25">
      <c r="B78" s="73" t="s">
        <v>54</v>
      </c>
      <c r="C78" s="74"/>
      <c r="D78" s="74"/>
      <c r="E78" s="74"/>
      <c r="F78" s="75"/>
      <c r="G78" s="76" t="s">
        <v>66</v>
      </c>
    </row>
    <row r="79" spans="2:7" hidden="1" x14ac:dyDescent="0.25">
      <c r="B79" s="86"/>
      <c r="C79" s="87"/>
      <c r="D79" s="23"/>
      <c r="E79" s="23"/>
      <c r="F79" s="3"/>
      <c r="G79" s="77"/>
    </row>
    <row r="80" spans="2:7" hidden="1" x14ac:dyDescent="0.25">
      <c r="B80" s="88" t="s">
        <v>57</v>
      </c>
      <c r="C80" s="8" t="s">
        <v>57</v>
      </c>
      <c r="D80" s="9" t="s">
        <v>57</v>
      </c>
      <c r="E80" s="9" t="s">
        <v>57</v>
      </c>
      <c r="F80" s="10" t="s">
        <v>57</v>
      </c>
      <c r="G80" s="77"/>
    </row>
    <row r="81" spans="2:7" hidden="1" x14ac:dyDescent="0.25">
      <c r="B81" s="88"/>
      <c r="C81" s="9" t="s">
        <v>57</v>
      </c>
      <c r="D81" s="11" t="s">
        <v>57</v>
      </c>
      <c r="E81" s="9" t="s">
        <v>57</v>
      </c>
      <c r="F81" s="10"/>
      <c r="G81" s="77"/>
    </row>
    <row r="82" spans="2:7" x14ac:dyDescent="0.25">
      <c r="B82" s="16" t="s">
        <v>58</v>
      </c>
      <c r="C82" s="3" t="s">
        <v>67</v>
      </c>
      <c r="D82" s="3" t="str">
        <f>IF(B82="PS Redundancy Board","I/O Board Outputs - NO"," ")</f>
        <v>I/O Board Outputs - NO</v>
      </c>
      <c r="E82" s="3" t="str">
        <f>IF(B82="PS Redundancy Board","Sensor Address -1"," ")</f>
        <v>Sensor Address -1</v>
      </c>
      <c r="F82" s="3" t="s">
        <v>68</v>
      </c>
      <c r="G82" s="77"/>
    </row>
    <row r="83" spans="2:7" hidden="1" x14ac:dyDescent="0.25">
      <c r="B83" s="16" t="s">
        <v>57</v>
      </c>
      <c r="C83" s="3" t="s">
        <v>57</v>
      </c>
      <c r="D83" s="3" t="str">
        <f>IF(B83="PS Redundancy Board","I/O Board Outputs - NO"," ")</f>
        <v xml:space="preserve"> </v>
      </c>
      <c r="E83" s="3" t="str">
        <f>IF(B83="PS Redundancy Board","Sensor Address -2"," ")</f>
        <v xml:space="preserve"> </v>
      </c>
      <c r="F83" s="3"/>
      <c r="G83" s="77"/>
    </row>
    <row r="84" spans="2:7" hidden="1" x14ac:dyDescent="0.25">
      <c r="B84" s="16" t="s">
        <v>57</v>
      </c>
      <c r="C84" s="3"/>
      <c r="D84" s="3" t="str">
        <f>IF(B84="PS Redundancy Board","I/O Board Outputs - NO"," ")</f>
        <v xml:space="preserve"> </v>
      </c>
      <c r="E84" s="3" t="str">
        <f>IF(B84="PS Redundancy Board","Sensor Address -3"," ")</f>
        <v xml:space="preserve"> </v>
      </c>
      <c r="F84" s="3"/>
      <c r="G84" s="77"/>
    </row>
    <row r="85" spans="2:7" hidden="1" x14ac:dyDescent="0.25">
      <c r="B85" s="89" t="s">
        <v>57</v>
      </c>
      <c r="C85" s="90"/>
      <c r="D85" s="23" t="s">
        <v>37</v>
      </c>
      <c r="E85" s="23" t="s">
        <v>37</v>
      </c>
      <c r="F85" s="3"/>
      <c r="G85" s="77"/>
    </row>
    <row r="86" spans="2:7" ht="15.75" thickBot="1" x14ac:dyDescent="0.3">
      <c r="B86" s="79" t="s">
        <v>57</v>
      </c>
      <c r="C86" s="80"/>
      <c r="D86" s="1"/>
      <c r="E86" s="1"/>
      <c r="F86" s="17"/>
      <c r="G86" s="78"/>
    </row>
    <row r="87" spans="2:7" ht="15.75" thickBot="1" x14ac:dyDescent="0.3">
      <c r="B87" s="12"/>
      <c r="C87" s="12"/>
      <c r="D87" s="13"/>
      <c r="E87" s="13"/>
      <c r="F87" s="14"/>
      <c r="G87" s="15"/>
    </row>
    <row r="88" spans="2:7" x14ac:dyDescent="0.25">
      <c r="B88" s="73" t="s">
        <v>54</v>
      </c>
      <c r="C88" s="74"/>
      <c r="D88" s="74"/>
      <c r="E88" s="74"/>
      <c r="F88" s="75"/>
      <c r="G88" s="76" t="s">
        <v>69</v>
      </c>
    </row>
    <row r="89" spans="2:7" x14ac:dyDescent="0.25">
      <c r="B89" s="16" t="s">
        <v>58</v>
      </c>
      <c r="C89" s="3" t="s">
        <v>67</v>
      </c>
      <c r="D89" s="3" t="str">
        <f>IF(B89="PS Redundancy Board","I/O Board Outputs - NO"," ")</f>
        <v>I/O Board Outputs - NO</v>
      </c>
      <c r="E89" s="3" t="str">
        <f>IF(B89="PS Redundancy Board","Sensor Address -2"," ")</f>
        <v>Sensor Address -2</v>
      </c>
      <c r="F89" s="3" t="s">
        <v>68</v>
      </c>
      <c r="G89" s="77"/>
    </row>
    <row r="90" spans="2:7" ht="15.75" thickBot="1" x14ac:dyDescent="0.3">
      <c r="B90" s="79" t="s">
        <v>57</v>
      </c>
      <c r="C90" s="80"/>
      <c r="D90" s="1"/>
      <c r="E90" s="1"/>
      <c r="F90" s="17"/>
      <c r="G90" s="78"/>
    </row>
    <row r="91" spans="2:7" ht="15.75" thickBot="1" x14ac:dyDescent="0.3">
      <c r="B91" s="12"/>
      <c r="C91" s="12"/>
      <c r="D91" s="13"/>
      <c r="E91" s="13"/>
      <c r="F91" s="14"/>
      <c r="G91" s="15"/>
    </row>
    <row r="92" spans="2:7" x14ac:dyDescent="0.25">
      <c r="B92" s="73" t="s">
        <v>54</v>
      </c>
      <c r="C92" s="74"/>
      <c r="D92" s="74"/>
      <c r="E92" s="74"/>
      <c r="F92" s="75"/>
      <c r="G92" s="76" t="s">
        <v>70</v>
      </c>
    </row>
    <row r="93" spans="2:7" x14ac:dyDescent="0.25">
      <c r="B93" s="16" t="s">
        <v>58</v>
      </c>
      <c r="C93" s="3" t="s">
        <v>67</v>
      </c>
      <c r="D93" s="3" t="str">
        <f>IF(B93="PS Redundancy Board","I/O Board Outputs - NO"," ")</f>
        <v>I/O Board Outputs - NO</v>
      </c>
      <c r="E93" s="3" t="str">
        <f>IF(B93="PS Redundancy Board","Sensor Address -3"," ")</f>
        <v>Sensor Address -3</v>
      </c>
      <c r="F93" s="3" t="s">
        <v>68</v>
      </c>
      <c r="G93" s="77"/>
    </row>
    <row r="94" spans="2:7" ht="15.75" thickBot="1" x14ac:dyDescent="0.3">
      <c r="B94" s="79" t="s">
        <v>57</v>
      </c>
      <c r="C94" s="80"/>
      <c r="D94" s="1"/>
      <c r="E94" s="1"/>
      <c r="F94" s="17"/>
      <c r="G94" s="78"/>
    </row>
    <row r="95" spans="2:7" ht="15.75" thickBot="1" x14ac:dyDescent="0.3">
      <c r="C95" s="18"/>
      <c r="D95" s="18"/>
      <c r="E95" s="19"/>
      <c r="F95" s="20"/>
      <c r="G95" s="7"/>
    </row>
    <row r="96" spans="2:7" ht="32.25" customHeight="1" thickBot="1" x14ac:dyDescent="0.3">
      <c r="B96" s="68" t="s">
        <v>71</v>
      </c>
      <c r="C96" s="67"/>
      <c r="D96" s="67"/>
      <c r="E96" s="67"/>
      <c r="F96" s="67"/>
      <c r="G96" s="46" t="s">
        <v>72</v>
      </c>
    </row>
    <row r="97" spans="2:7" ht="15.75" thickBot="1" x14ac:dyDescent="0.3">
      <c r="B97" s="70" t="s">
        <v>5</v>
      </c>
      <c r="C97" s="71"/>
      <c r="D97" s="71" t="s">
        <v>6</v>
      </c>
      <c r="E97" s="71"/>
      <c r="F97" s="72"/>
      <c r="G97" s="69"/>
    </row>
    <row r="98" spans="2:7" x14ac:dyDescent="0.25">
      <c r="B98" s="54" t="s">
        <v>7</v>
      </c>
      <c r="C98" s="55"/>
      <c r="D98" s="55" t="s">
        <v>73</v>
      </c>
      <c r="E98" s="55"/>
      <c r="F98" s="81"/>
      <c r="G98" s="46" t="s">
        <v>74</v>
      </c>
    </row>
    <row r="99" spans="2:7" x14ac:dyDescent="0.25">
      <c r="B99" s="54" t="s">
        <v>10</v>
      </c>
      <c r="C99" s="55"/>
      <c r="D99" s="55" t="s">
        <v>11</v>
      </c>
      <c r="E99" s="55"/>
      <c r="F99" s="81"/>
      <c r="G99" s="47"/>
    </row>
    <row r="100" spans="2:7" x14ac:dyDescent="0.25">
      <c r="B100" s="82" t="s">
        <v>12</v>
      </c>
      <c r="C100" s="2" t="s">
        <v>13</v>
      </c>
      <c r="D100" s="55" t="s">
        <v>14</v>
      </c>
      <c r="E100" s="55"/>
      <c r="F100" s="81"/>
      <c r="G100" s="47"/>
    </row>
    <row r="101" spans="2:7" x14ac:dyDescent="0.25">
      <c r="B101" s="82"/>
      <c r="C101" s="2" t="s">
        <v>15</v>
      </c>
      <c r="D101" s="55" t="s">
        <v>16</v>
      </c>
      <c r="E101" s="55"/>
      <c r="F101" s="81"/>
      <c r="G101" s="47"/>
    </row>
    <row r="102" spans="2:7" x14ac:dyDescent="0.25">
      <c r="B102" s="82"/>
      <c r="C102" s="2" t="s">
        <v>17</v>
      </c>
      <c r="D102" s="55" t="s">
        <v>65</v>
      </c>
      <c r="E102" s="55"/>
      <c r="F102" s="81"/>
      <c r="G102" s="47"/>
    </row>
    <row r="103" spans="2:7" x14ac:dyDescent="0.25">
      <c r="B103" s="82"/>
      <c r="C103" s="2" t="s">
        <v>19</v>
      </c>
      <c r="D103" s="62">
        <f>IF(D102="9x5","66 OR 46 - TYPE IN THE RIGHT ONE",IF(D102="16x16",20,IF(D102="24x16",20,(IF(D102="9x15",34,"SELECT MODULE SIZE")))))</f>
        <v>20</v>
      </c>
      <c r="E103" s="62"/>
      <c r="F103" s="63"/>
      <c r="G103" s="47"/>
    </row>
    <row r="104" spans="2:7" x14ac:dyDescent="0.25">
      <c r="B104" s="54" t="s">
        <v>20</v>
      </c>
      <c r="C104" s="55"/>
      <c r="D104" s="62">
        <v>64</v>
      </c>
      <c r="E104" s="62"/>
      <c r="F104" s="63"/>
      <c r="G104" s="47"/>
    </row>
    <row r="105" spans="2:7" x14ac:dyDescent="0.25">
      <c r="B105" s="54" t="s">
        <v>21</v>
      </c>
      <c r="C105" s="55"/>
      <c r="D105" s="62">
        <v>96</v>
      </c>
      <c r="E105" s="62"/>
      <c r="F105" s="63"/>
      <c r="G105" s="47"/>
    </row>
    <row r="106" spans="2:7" x14ac:dyDescent="0.25">
      <c r="B106" s="54" t="s">
        <v>22</v>
      </c>
      <c r="C106" s="55"/>
      <c r="D106" s="55" t="s">
        <v>23</v>
      </c>
      <c r="E106" s="55"/>
      <c r="F106" s="81"/>
      <c r="G106" s="47"/>
    </row>
    <row r="107" spans="2:7" x14ac:dyDescent="0.25">
      <c r="B107" s="54" t="s">
        <v>24</v>
      </c>
      <c r="C107" s="55"/>
      <c r="D107" s="62">
        <v>1</v>
      </c>
      <c r="E107" s="62"/>
      <c r="F107" s="63"/>
      <c r="G107" s="47"/>
    </row>
    <row r="108" spans="2:7" ht="15.75" thickBot="1" x14ac:dyDescent="0.3">
      <c r="B108" s="56" t="s">
        <v>25</v>
      </c>
      <c r="C108" s="57"/>
      <c r="D108" s="64" t="s">
        <v>26</v>
      </c>
      <c r="E108" s="64"/>
      <c r="F108" s="65"/>
      <c r="G108" s="48"/>
    </row>
    <row r="109" spans="2:7" ht="15.75" thickBot="1" x14ac:dyDescent="0.3"/>
    <row r="110" spans="2:7" ht="15.75" thickBot="1" x14ac:dyDescent="0.3">
      <c r="B110" s="66" t="s">
        <v>27</v>
      </c>
      <c r="C110" s="67"/>
      <c r="D110" s="67"/>
      <c r="E110" s="67"/>
      <c r="F110" s="67"/>
      <c r="G110" s="46" t="s">
        <v>74</v>
      </c>
    </row>
    <row r="111" spans="2:7" x14ac:dyDescent="0.25">
      <c r="B111" s="60" t="s">
        <v>5</v>
      </c>
      <c r="C111" s="61"/>
      <c r="D111" s="26" t="s">
        <v>6</v>
      </c>
      <c r="E111" s="26" t="s">
        <v>28</v>
      </c>
      <c r="F111" s="27" t="s">
        <v>29</v>
      </c>
      <c r="G111" s="47"/>
    </row>
    <row r="112" spans="2:7" x14ac:dyDescent="0.25">
      <c r="B112" s="58" t="s">
        <v>30</v>
      </c>
      <c r="C112" s="59"/>
      <c r="D112" s="2" t="s">
        <v>75</v>
      </c>
      <c r="E112" s="2" t="s">
        <v>32</v>
      </c>
      <c r="F112" s="28" t="s">
        <v>33</v>
      </c>
      <c r="G112" s="47"/>
    </row>
    <row r="113" spans="2:7" x14ac:dyDescent="0.25">
      <c r="B113" s="58" t="s">
        <v>30</v>
      </c>
      <c r="C113" s="59"/>
      <c r="D113" s="2" t="s">
        <v>11</v>
      </c>
      <c r="E113" s="2" t="s">
        <v>32</v>
      </c>
      <c r="F113" s="28" t="s">
        <v>33</v>
      </c>
      <c r="G113" s="47"/>
    </row>
    <row r="114" spans="2:7" x14ac:dyDescent="0.25">
      <c r="B114" s="58" t="s">
        <v>30</v>
      </c>
      <c r="C114" s="59"/>
      <c r="D114" s="2" t="s">
        <v>76</v>
      </c>
      <c r="E114" s="2" t="s">
        <v>32</v>
      </c>
      <c r="F114" s="28" t="s">
        <v>33</v>
      </c>
      <c r="G114" s="47"/>
    </row>
    <row r="115" spans="2:7" x14ac:dyDescent="0.25">
      <c r="B115" s="58" t="s">
        <v>30</v>
      </c>
      <c r="C115" s="59"/>
      <c r="D115" s="2" t="s">
        <v>31</v>
      </c>
      <c r="E115" s="2" t="s">
        <v>32</v>
      </c>
      <c r="F115" s="28" t="s">
        <v>33</v>
      </c>
      <c r="G115" s="47"/>
    </row>
    <row r="116" spans="2:7" x14ac:dyDescent="0.25">
      <c r="B116" s="58" t="s">
        <v>34</v>
      </c>
      <c r="C116" s="59"/>
      <c r="D116" s="2" t="s">
        <v>77</v>
      </c>
      <c r="E116" s="2" t="s">
        <v>32</v>
      </c>
      <c r="F116" s="28" t="s">
        <v>33</v>
      </c>
      <c r="G116" s="47"/>
    </row>
    <row r="117" spans="2:7" x14ac:dyDescent="0.25">
      <c r="B117" s="58" t="s">
        <v>34</v>
      </c>
      <c r="C117" s="59"/>
      <c r="D117" s="2" t="s">
        <v>78</v>
      </c>
      <c r="E117" s="2" t="s">
        <v>32</v>
      </c>
      <c r="F117" s="28" t="s">
        <v>33</v>
      </c>
      <c r="G117" s="47"/>
    </row>
    <row r="118" spans="2:7" x14ac:dyDescent="0.25">
      <c r="B118" s="58" t="s">
        <v>34</v>
      </c>
      <c r="C118" s="59"/>
      <c r="D118" s="2" t="s">
        <v>12</v>
      </c>
      <c r="E118" s="2" t="s">
        <v>32</v>
      </c>
      <c r="F118" s="28" t="s">
        <v>33</v>
      </c>
      <c r="G118" s="47"/>
    </row>
    <row r="119" spans="2:7" x14ac:dyDescent="0.25">
      <c r="B119" s="58" t="s">
        <v>35</v>
      </c>
      <c r="C119" s="59"/>
      <c r="D119" s="2" t="s">
        <v>78</v>
      </c>
      <c r="E119" s="2" t="s">
        <v>32</v>
      </c>
      <c r="F119" s="28" t="s">
        <v>33</v>
      </c>
      <c r="G119" s="47"/>
    </row>
    <row r="120" spans="2:7" x14ac:dyDescent="0.25">
      <c r="B120" s="58" t="s">
        <v>38</v>
      </c>
      <c r="C120" s="59"/>
      <c r="D120" s="23">
        <v>2</v>
      </c>
      <c r="E120" s="23" t="s">
        <v>37</v>
      </c>
      <c r="F120" s="29" t="s">
        <v>79</v>
      </c>
      <c r="G120" s="47"/>
    </row>
    <row r="121" spans="2:7" x14ac:dyDescent="0.25">
      <c r="B121" s="58" t="s">
        <v>39</v>
      </c>
      <c r="C121" s="59"/>
      <c r="D121" s="23" t="s">
        <v>36</v>
      </c>
      <c r="E121" s="23"/>
      <c r="F121" s="28"/>
      <c r="G121" s="47"/>
    </row>
    <row r="122" spans="2:7" x14ac:dyDescent="0.25">
      <c r="B122" s="58" t="s">
        <v>40</v>
      </c>
      <c r="C122" s="59"/>
      <c r="D122" s="23" t="s">
        <v>36</v>
      </c>
      <c r="E122" s="23"/>
      <c r="F122" s="28"/>
      <c r="G122" s="47"/>
    </row>
    <row r="123" spans="2:7" x14ac:dyDescent="0.25">
      <c r="B123" s="58" t="s">
        <v>41</v>
      </c>
      <c r="C123" s="59"/>
      <c r="D123" s="23">
        <v>1</v>
      </c>
      <c r="E123" s="23" t="s">
        <v>37</v>
      </c>
      <c r="F123" s="29" t="s">
        <v>42</v>
      </c>
      <c r="G123" s="47"/>
    </row>
    <row r="124" spans="2:7" x14ac:dyDescent="0.25">
      <c r="B124" s="58" t="s">
        <v>43</v>
      </c>
      <c r="C124" s="59"/>
      <c r="D124" s="21" t="s">
        <v>36</v>
      </c>
      <c r="E124" s="23" t="s">
        <v>37</v>
      </c>
      <c r="F124" s="5" t="s">
        <v>37</v>
      </c>
      <c r="G124" s="47"/>
    </row>
    <row r="125" spans="2:7" x14ac:dyDescent="0.25">
      <c r="B125" s="58" t="s">
        <v>44</v>
      </c>
      <c r="C125" s="59"/>
      <c r="D125" s="23">
        <v>2</v>
      </c>
      <c r="E125" s="23" t="s">
        <v>37</v>
      </c>
      <c r="F125" s="29" t="s">
        <v>37</v>
      </c>
      <c r="G125" s="47"/>
    </row>
    <row r="126" spans="2:7" x14ac:dyDescent="0.25">
      <c r="B126" s="58" t="s">
        <v>45</v>
      </c>
      <c r="C126" s="59"/>
      <c r="D126" s="21" t="s">
        <v>36</v>
      </c>
      <c r="E126" s="23" t="s">
        <v>37</v>
      </c>
      <c r="F126" s="29" t="s">
        <v>37</v>
      </c>
      <c r="G126" s="47"/>
    </row>
    <row r="127" spans="2:7" x14ac:dyDescent="0.25">
      <c r="B127" s="58" t="s">
        <v>46</v>
      </c>
      <c r="C127" s="59"/>
      <c r="D127" s="21" t="s">
        <v>49</v>
      </c>
      <c r="E127" s="23" t="s">
        <v>37</v>
      </c>
      <c r="F127" s="29" t="s">
        <v>37</v>
      </c>
      <c r="G127" s="47"/>
    </row>
    <row r="128" spans="2:7" x14ac:dyDescent="0.25">
      <c r="B128" s="58" t="s">
        <v>47</v>
      </c>
      <c r="C128" s="59"/>
      <c r="D128" s="21" t="s">
        <v>36</v>
      </c>
      <c r="E128" s="23" t="s">
        <v>37</v>
      </c>
      <c r="F128" s="29" t="s">
        <v>37</v>
      </c>
      <c r="G128" s="47"/>
    </row>
    <row r="129" spans="2:7" x14ac:dyDescent="0.25">
      <c r="B129" s="58" t="s">
        <v>48</v>
      </c>
      <c r="C129" s="59"/>
      <c r="D129" s="21" t="s">
        <v>49</v>
      </c>
      <c r="E129" s="23" t="s">
        <v>37</v>
      </c>
      <c r="F129" s="29" t="s">
        <v>37</v>
      </c>
      <c r="G129" s="47"/>
    </row>
    <row r="130" spans="2:7" x14ac:dyDescent="0.25">
      <c r="B130" s="58" t="s">
        <v>50</v>
      </c>
      <c r="C130" s="59"/>
      <c r="D130" s="23" t="s">
        <v>36</v>
      </c>
      <c r="E130" s="23" t="s">
        <v>57</v>
      </c>
      <c r="F130" s="29" t="s">
        <v>37</v>
      </c>
      <c r="G130" s="47"/>
    </row>
    <row r="131" spans="2:7" x14ac:dyDescent="0.25">
      <c r="B131" s="58" t="s">
        <v>51</v>
      </c>
      <c r="C131" s="59"/>
      <c r="D131" s="23">
        <v>1</v>
      </c>
      <c r="E131" s="23" t="s">
        <v>37</v>
      </c>
      <c r="F131" s="29" t="s">
        <v>37</v>
      </c>
      <c r="G131" s="47"/>
    </row>
    <row r="132" spans="2:7" ht="15.75" thickBot="1" x14ac:dyDescent="0.3">
      <c r="B132" s="58" t="s">
        <v>52</v>
      </c>
      <c r="C132" s="59"/>
      <c r="D132" s="1" t="s">
        <v>80</v>
      </c>
      <c r="E132" s="1"/>
      <c r="F132" s="30"/>
      <c r="G132" s="48"/>
    </row>
    <row r="133" spans="2:7" ht="15.75" thickBot="1" x14ac:dyDescent="0.3">
      <c r="C133" s="18"/>
      <c r="D133" s="18"/>
      <c r="E133" s="19"/>
      <c r="F133" s="20"/>
      <c r="G133" s="7"/>
    </row>
    <row r="134" spans="2:7" ht="15.75" thickBot="1" x14ac:dyDescent="0.3">
      <c r="B134" s="43" t="s">
        <v>81</v>
      </c>
      <c r="C134" s="44"/>
      <c r="D134" s="44"/>
      <c r="E134" s="44"/>
      <c r="F134" s="45"/>
      <c r="G134" s="46" t="s">
        <v>82</v>
      </c>
    </row>
    <row r="135" spans="2:7" x14ac:dyDescent="0.25">
      <c r="B135" s="49" t="s">
        <v>83</v>
      </c>
      <c r="C135" s="50"/>
      <c r="D135" s="50"/>
      <c r="E135" s="31" t="s">
        <v>84</v>
      </c>
      <c r="F135" s="51" t="s">
        <v>85</v>
      </c>
      <c r="G135" s="47"/>
    </row>
    <row r="136" spans="2:7" x14ac:dyDescent="0.25">
      <c r="B136" s="54" t="s">
        <v>86</v>
      </c>
      <c r="C136" s="55"/>
      <c r="D136" s="55"/>
      <c r="E136" s="2" t="s">
        <v>87</v>
      </c>
      <c r="F136" s="52"/>
      <c r="G136" s="47"/>
    </row>
    <row r="137" spans="2:7" x14ac:dyDescent="0.25">
      <c r="B137" s="54" t="s">
        <v>88</v>
      </c>
      <c r="C137" s="55"/>
      <c r="D137" s="55"/>
      <c r="E137" s="3" t="s">
        <v>89</v>
      </c>
      <c r="F137" s="53"/>
      <c r="G137" s="47"/>
    </row>
    <row r="138" spans="2:7" x14ac:dyDescent="0.25">
      <c r="B138" s="54" t="s">
        <v>90</v>
      </c>
      <c r="C138" s="55"/>
      <c r="D138" s="55"/>
      <c r="E138" s="3" t="s">
        <v>91</v>
      </c>
      <c r="F138" s="5" t="str">
        <f>IF(E138="N/A", " ", "GUIDE - DD3513398")</f>
        <v>GUIDE - DD3513398</v>
      </c>
      <c r="G138" s="47"/>
    </row>
    <row r="139" spans="2:7" ht="15.75" thickBot="1" x14ac:dyDescent="0.3">
      <c r="B139" s="56" t="s">
        <v>92</v>
      </c>
      <c r="C139" s="57"/>
      <c r="D139" s="57"/>
      <c r="E139" s="32" t="s">
        <v>93</v>
      </c>
      <c r="F139" s="6"/>
      <c r="G139" s="48"/>
    </row>
    <row r="141" spans="2:7" x14ac:dyDescent="0.25">
      <c r="B141" s="33" t="s">
        <v>94</v>
      </c>
      <c r="C141" s="34"/>
      <c r="D141" s="34"/>
      <c r="E141" s="34"/>
      <c r="F141" s="34"/>
      <c r="G141" s="35"/>
    </row>
    <row r="142" spans="2:7" x14ac:dyDescent="0.25">
      <c r="B142" s="36"/>
      <c r="G142" s="37"/>
    </row>
    <row r="143" spans="2:7" x14ac:dyDescent="0.25">
      <c r="B143" s="41" t="s">
        <v>95</v>
      </c>
      <c r="G143" s="37"/>
    </row>
    <row r="144" spans="2:7" x14ac:dyDescent="0.25">
      <c r="B144" s="36" t="s">
        <v>96</v>
      </c>
      <c r="E144" t="s">
        <v>97</v>
      </c>
      <c r="G144" s="37"/>
    </row>
    <row r="145" spans="2:7" x14ac:dyDescent="0.25">
      <c r="B145" s="36" t="s">
        <v>98</v>
      </c>
      <c r="E145" t="s">
        <v>99</v>
      </c>
      <c r="G145" s="37"/>
    </row>
    <row r="146" spans="2:7" x14ac:dyDescent="0.25">
      <c r="B146" s="36" t="s">
        <v>100</v>
      </c>
      <c r="E146" t="s">
        <v>101</v>
      </c>
      <c r="G146" s="37"/>
    </row>
    <row r="147" spans="2:7" x14ac:dyDescent="0.25">
      <c r="B147" s="36" t="s">
        <v>102</v>
      </c>
      <c r="E147" t="s">
        <v>103</v>
      </c>
      <c r="G147" s="37"/>
    </row>
    <row r="148" spans="2:7" x14ac:dyDescent="0.25">
      <c r="B148" s="36" t="s">
        <v>104</v>
      </c>
      <c r="E148" t="s">
        <v>105</v>
      </c>
      <c r="G148" s="37"/>
    </row>
    <row r="149" spans="2:7" x14ac:dyDescent="0.25">
      <c r="B149" s="36" t="s">
        <v>106</v>
      </c>
      <c r="E149" t="s">
        <v>107</v>
      </c>
      <c r="G149" s="37"/>
    </row>
    <row r="150" spans="2:7" x14ac:dyDescent="0.25">
      <c r="B150" s="36" t="s">
        <v>108</v>
      </c>
      <c r="E150" t="s">
        <v>109</v>
      </c>
      <c r="G150" s="37"/>
    </row>
    <row r="151" spans="2:7" x14ac:dyDescent="0.25">
      <c r="B151" s="36" t="s">
        <v>110</v>
      </c>
      <c r="E151" t="s">
        <v>111</v>
      </c>
      <c r="G151" s="37"/>
    </row>
    <row r="152" spans="2:7" x14ac:dyDescent="0.25">
      <c r="B152" s="36"/>
      <c r="G152" s="37"/>
    </row>
    <row r="153" spans="2:7" x14ac:dyDescent="0.25">
      <c r="B153" s="41" t="s">
        <v>150</v>
      </c>
      <c r="G153" s="37"/>
    </row>
    <row r="154" spans="2:7" x14ac:dyDescent="0.25">
      <c r="B154" s="36" t="s">
        <v>151</v>
      </c>
      <c r="E154" t="s">
        <v>152</v>
      </c>
      <c r="G154" s="37"/>
    </row>
    <row r="155" spans="2:7" x14ac:dyDescent="0.25">
      <c r="B155" s="36" t="s">
        <v>153</v>
      </c>
      <c r="E155" t="s">
        <v>154</v>
      </c>
      <c r="G155" s="37"/>
    </row>
    <row r="156" spans="2:7" x14ac:dyDescent="0.25">
      <c r="B156" s="36" t="s">
        <v>155</v>
      </c>
      <c r="E156" t="s">
        <v>156</v>
      </c>
      <c r="G156" s="37"/>
    </row>
    <row r="157" spans="2:7" x14ac:dyDescent="0.25">
      <c r="B157" s="36" t="s">
        <v>157</v>
      </c>
      <c r="E157" t="s">
        <v>158</v>
      </c>
      <c r="G157" s="37"/>
    </row>
    <row r="158" spans="2:7" x14ac:dyDescent="0.25">
      <c r="B158" s="36" t="s">
        <v>159</v>
      </c>
      <c r="E158" t="s">
        <v>160</v>
      </c>
      <c r="G158" s="37"/>
    </row>
    <row r="159" spans="2:7" x14ac:dyDescent="0.25">
      <c r="B159" s="36" t="s">
        <v>161</v>
      </c>
      <c r="E159" t="s">
        <v>109</v>
      </c>
      <c r="G159" s="37"/>
    </row>
    <row r="160" spans="2:7" x14ac:dyDescent="0.25">
      <c r="B160" s="36" t="s">
        <v>162</v>
      </c>
      <c r="E160" t="s">
        <v>111</v>
      </c>
      <c r="G160" s="37"/>
    </row>
    <row r="161" spans="2:7" x14ac:dyDescent="0.25">
      <c r="B161" s="36"/>
      <c r="G161" s="37"/>
    </row>
    <row r="162" spans="2:7" x14ac:dyDescent="0.25">
      <c r="B162" s="41" t="s">
        <v>112</v>
      </c>
      <c r="G162" s="37"/>
    </row>
    <row r="163" spans="2:7" x14ac:dyDescent="0.25">
      <c r="B163" s="36" t="s">
        <v>113</v>
      </c>
      <c r="E163" t="s">
        <v>114</v>
      </c>
      <c r="G163" s="37"/>
    </row>
    <row r="164" spans="2:7" x14ac:dyDescent="0.25">
      <c r="B164" s="36" t="s">
        <v>115</v>
      </c>
      <c r="E164" t="s">
        <v>116</v>
      </c>
      <c r="G164" s="37"/>
    </row>
    <row r="165" spans="2:7" x14ac:dyDescent="0.25">
      <c r="B165" s="36" t="s">
        <v>117</v>
      </c>
      <c r="E165" t="s">
        <v>118</v>
      </c>
      <c r="G165" s="37"/>
    </row>
    <row r="166" spans="2:7" x14ac:dyDescent="0.25">
      <c r="B166" s="36" t="s">
        <v>119</v>
      </c>
      <c r="E166" t="s">
        <v>120</v>
      </c>
      <c r="G166" s="37"/>
    </row>
    <row r="167" spans="2:7" x14ac:dyDescent="0.25">
      <c r="B167" s="36" t="s">
        <v>121</v>
      </c>
      <c r="E167" t="s">
        <v>122</v>
      </c>
      <c r="G167" s="37"/>
    </row>
    <row r="168" spans="2:7" x14ac:dyDescent="0.25">
      <c r="B168" s="36" t="s">
        <v>121</v>
      </c>
      <c r="E168" t="s">
        <v>123</v>
      </c>
      <c r="G168" s="37"/>
    </row>
    <row r="169" spans="2:7" x14ac:dyDescent="0.25">
      <c r="B169" s="36" t="s">
        <v>121</v>
      </c>
      <c r="E169" t="s">
        <v>124</v>
      </c>
      <c r="G169" s="37"/>
    </row>
    <row r="170" spans="2:7" x14ac:dyDescent="0.25">
      <c r="B170" s="36" t="s">
        <v>125</v>
      </c>
      <c r="E170" t="s">
        <v>126</v>
      </c>
      <c r="G170" s="37"/>
    </row>
    <row r="171" spans="2:7" x14ac:dyDescent="0.25">
      <c r="B171" s="36" t="s">
        <v>127</v>
      </c>
      <c r="E171" t="s">
        <v>128</v>
      </c>
      <c r="G171" s="37"/>
    </row>
    <row r="172" spans="2:7" x14ac:dyDescent="0.25">
      <c r="B172" s="36"/>
      <c r="G172" s="37"/>
    </row>
    <row r="173" spans="2:7" x14ac:dyDescent="0.25">
      <c r="B173" s="41" t="s">
        <v>129</v>
      </c>
      <c r="G173" s="37"/>
    </row>
    <row r="174" spans="2:7" x14ac:dyDescent="0.25">
      <c r="B174" s="36" t="s">
        <v>130</v>
      </c>
      <c r="E174" t="s">
        <v>131</v>
      </c>
      <c r="G174" s="37"/>
    </row>
    <row r="175" spans="2:7" x14ac:dyDescent="0.25">
      <c r="B175" s="36" t="s">
        <v>132</v>
      </c>
      <c r="E175" t="s">
        <v>133</v>
      </c>
      <c r="G175" s="37"/>
    </row>
    <row r="176" spans="2:7" x14ac:dyDescent="0.25">
      <c r="B176" s="36" t="s">
        <v>134</v>
      </c>
      <c r="E176" t="s">
        <v>135</v>
      </c>
      <c r="G176" s="37"/>
    </row>
    <row r="177" spans="2:7" x14ac:dyDescent="0.25">
      <c r="B177" s="36" t="s">
        <v>136</v>
      </c>
      <c r="E177" t="s">
        <v>137</v>
      </c>
      <c r="G177" s="37"/>
    </row>
    <row r="178" spans="2:7" x14ac:dyDescent="0.25">
      <c r="B178" s="36" t="s">
        <v>138</v>
      </c>
      <c r="E178" t="s">
        <v>139</v>
      </c>
      <c r="G178" s="37"/>
    </row>
    <row r="179" spans="2:7" x14ac:dyDescent="0.25">
      <c r="B179" s="36" t="s">
        <v>140</v>
      </c>
      <c r="E179" t="s">
        <v>141</v>
      </c>
      <c r="G179" s="37"/>
    </row>
    <row r="180" spans="2:7" x14ac:dyDescent="0.25">
      <c r="B180" s="36" t="s">
        <v>108</v>
      </c>
      <c r="E180" t="s">
        <v>109</v>
      </c>
      <c r="G180" s="37"/>
    </row>
    <row r="181" spans="2:7" x14ac:dyDescent="0.25">
      <c r="B181" s="36"/>
      <c r="G181" s="37"/>
    </row>
    <row r="182" spans="2:7" x14ac:dyDescent="0.25">
      <c r="B182" s="41" t="s">
        <v>112</v>
      </c>
      <c r="G182" s="37"/>
    </row>
    <row r="183" spans="2:7" x14ac:dyDescent="0.25">
      <c r="B183" s="36" t="s">
        <v>113</v>
      </c>
      <c r="E183" t="s">
        <v>114</v>
      </c>
      <c r="G183" s="37"/>
    </row>
    <row r="184" spans="2:7" x14ac:dyDescent="0.25">
      <c r="B184" s="36" t="s">
        <v>115</v>
      </c>
      <c r="E184" t="s">
        <v>116</v>
      </c>
      <c r="G184" s="37"/>
    </row>
    <row r="185" spans="2:7" x14ac:dyDescent="0.25">
      <c r="B185" s="36" t="s">
        <v>142</v>
      </c>
      <c r="E185" t="s">
        <v>143</v>
      </c>
      <c r="G185" s="37"/>
    </row>
    <row r="186" spans="2:7" x14ac:dyDescent="0.25">
      <c r="B186" s="36" t="s">
        <v>144</v>
      </c>
      <c r="E186" t="s">
        <v>145</v>
      </c>
      <c r="G186" s="37"/>
    </row>
    <row r="187" spans="2:7" x14ac:dyDescent="0.25">
      <c r="B187" s="36" t="s">
        <v>146</v>
      </c>
      <c r="E187" t="s">
        <v>120</v>
      </c>
      <c r="G187" s="37"/>
    </row>
    <row r="188" spans="2:7" x14ac:dyDescent="0.25">
      <c r="B188" s="36" t="s">
        <v>147</v>
      </c>
      <c r="E188" t="s">
        <v>148</v>
      </c>
      <c r="G188" s="37"/>
    </row>
    <row r="189" spans="2:7" ht="15.75" thickBot="1" x14ac:dyDescent="0.3">
      <c r="B189" s="38"/>
      <c r="C189" s="39"/>
      <c r="D189" s="39"/>
      <c r="E189" s="39"/>
      <c r="F189" s="39"/>
      <c r="G189" s="40"/>
    </row>
    <row r="191" spans="2:7" x14ac:dyDescent="0.25">
      <c r="B191" t="s">
        <v>149</v>
      </c>
    </row>
  </sheetData>
  <mergeCells count="161"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11:C11"/>
    <mergeCell ref="D11:F11"/>
    <mergeCell ref="B12:C12"/>
    <mergeCell ref="D12:F12"/>
    <mergeCell ref="B13:C13"/>
    <mergeCell ref="D13:F13"/>
    <mergeCell ref="B6:B9"/>
    <mergeCell ref="D6:F6"/>
    <mergeCell ref="D7:F7"/>
    <mergeCell ref="D8:F8"/>
    <mergeCell ref="D9:F9"/>
    <mergeCell ref="B10:C10"/>
    <mergeCell ref="D10:F10"/>
    <mergeCell ref="B14:C14"/>
    <mergeCell ref="D14:F14"/>
    <mergeCell ref="B16:F16"/>
    <mergeCell ref="G16:G33"/>
    <mergeCell ref="B17:C17"/>
    <mergeCell ref="B18:C18"/>
    <mergeCell ref="B19:C19"/>
    <mergeCell ref="B20:C20"/>
    <mergeCell ref="B21:C21"/>
    <mergeCell ref="B22:C22"/>
    <mergeCell ref="B29:C29"/>
    <mergeCell ref="B30:C30"/>
    <mergeCell ref="B31:C31"/>
    <mergeCell ref="B32:C32"/>
    <mergeCell ref="B33:C33"/>
    <mergeCell ref="B35:F35"/>
    <mergeCell ref="B23:C23"/>
    <mergeCell ref="B24:C24"/>
    <mergeCell ref="B25:C25"/>
    <mergeCell ref="B26:C26"/>
    <mergeCell ref="B27:C27"/>
    <mergeCell ref="B28:C28"/>
    <mergeCell ref="G35:G43"/>
    <mergeCell ref="B36:C36"/>
    <mergeCell ref="B37:B38"/>
    <mergeCell ref="B42:C42"/>
    <mergeCell ref="B43:C43"/>
    <mergeCell ref="B45:F45"/>
    <mergeCell ref="G45:G46"/>
    <mergeCell ref="B46:C46"/>
    <mergeCell ref="D46:F46"/>
    <mergeCell ref="B53:C53"/>
    <mergeCell ref="D53:F53"/>
    <mergeCell ref="B54:C54"/>
    <mergeCell ref="D54:F54"/>
    <mergeCell ref="B55:C55"/>
    <mergeCell ref="D55:F55"/>
    <mergeCell ref="B47:C47"/>
    <mergeCell ref="D47:F47"/>
    <mergeCell ref="G47:G57"/>
    <mergeCell ref="B48:C48"/>
    <mergeCell ref="D48:F48"/>
    <mergeCell ref="B49:B52"/>
    <mergeCell ref="D49:F49"/>
    <mergeCell ref="D50:F50"/>
    <mergeCell ref="D51:F51"/>
    <mergeCell ref="D52:F52"/>
    <mergeCell ref="B56:C56"/>
    <mergeCell ref="D56:F56"/>
    <mergeCell ref="B57:C57"/>
    <mergeCell ref="D57:F57"/>
    <mergeCell ref="B59:F59"/>
    <mergeCell ref="G59:G76"/>
    <mergeCell ref="B60:C60"/>
    <mergeCell ref="B61:C61"/>
    <mergeCell ref="B62:C62"/>
    <mergeCell ref="B63:C63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88:F88"/>
    <mergeCell ref="G88:G90"/>
    <mergeCell ref="B90:C90"/>
    <mergeCell ref="B92:F92"/>
    <mergeCell ref="G92:G94"/>
    <mergeCell ref="B94:C94"/>
    <mergeCell ref="B76:C76"/>
    <mergeCell ref="B78:F78"/>
    <mergeCell ref="G78:G86"/>
    <mergeCell ref="B79:C79"/>
    <mergeCell ref="B80:B81"/>
    <mergeCell ref="B85:C85"/>
    <mergeCell ref="B86:C86"/>
    <mergeCell ref="B96:F96"/>
    <mergeCell ref="G96:G97"/>
    <mergeCell ref="B97:C97"/>
    <mergeCell ref="D97:F97"/>
    <mergeCell ref="B98:C98"/>
    <mergeCell ref="D98:F98"/>
    <mergeCell ref="G98:G108"/>
    <mergeCell ref="B99:C99"/>
    <mergeCell ref="D99:F99"/>
    <mergeCell ref="B100:B103"/>
    <mergeCell ref="B105:C105"/>
    <mergeCell ref="D105:F105"/>
    <mergeCell ref="B106:C106"/>
    <mergeCell ref="D106:F106"/>
    <mergeCell ref="B107:C107"/>
    <mergeCell ref="D107:F107"/>
    <mergeCell ref="D100:F100"/>
    <mergeCell ref="D101:F101"/>
    <mergeCell ref="D102:F102"/>
    <mergeCell ref="D103:F103"/>
    <mergeCell ref="B104:C104"/>
    <mergeCell ref="D104:F104"/>
    <mergeCell ref="B108:C108"/>
    <mergeCell ref="D108:F108"/>
    <mergeCell ref="B110:F110"/>
    <mergeCell ref="G110:G132"/>
    <mergeCell ref="B111:C111"/>
    <mergeCell ref="B112:C112"/>
    <mergeCell ref="B113:C113"/>
    <mergeCell ref="B114:C114"/>
    <mergeCell ref="B115:C115"/>
    <mergeCell ref="B116:C116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38:D138"/>
    <mergeCell ref="B139:D139"/>
    <mergeCell ref="B129:C129"/>
    <mergeCell ref="B130:C130"/>
    <mergeCell ref="B131:C131"/>
    <mergeCell ref="B132:C132"/>
    <mergeCell ref="B134:F134"/>
    <mergeCell ref="G134:G139"/>
    <mergeCell ref="B135:D135"/>
    <mergeCell ref="F135:F137"/>
    <mergeCell ref="B136:D136"/>
    <mergeCell ref="B137:D137"/>
  </mergeCells>
  <dataValidations count="48">
    <dataValidation type="list" errorStyle="information" allowBlank="1" showInputMessage="1" showErrorMessage="1" sqref="D103:F103" xr:uid="{7BFCAB4B-AD71-455A-87AC-113295C913A1}">
      <formula1>"20,34,46,66"</formula1>
    </dataValidation>
    <dataValidation type="list" allowBlank="1" showInputMessage="1" showErrorMessage="1" sqref="E130" xr:uid="{5D6F7C3D-E6B0-4F18-8A5A-D232D13BD3DA}">
      <formula1>"',Alternate, Synchronize"</formula1>
    </dataValidation>
    <dataValidation type="list" allowBlank="1" showInputMessage="1" showErrorMessage="1" sqref="F123" xr:uid="{D75B8E64-564D-4497-B395-3792823F35E6}">
      <formula1>"', CONNECT TO MODULE - NO, CONNECT TO MODULE - YES"</formula1>
    </dataValidation>
    <dataValidation type="list" errorStyle="warning" allowBlank="1" showInputMessage="1" showErrorMessage="1" sqref="F124" xr:uid="{83849723-9115-4DE8-BA88-4ABAC57D67B3}">
      <formula1>"'--,CAN - 30000,I/O"</formula1>
    </dataValidation>
    <dataValidation type="list" errorStyle="warning" allowBlank="1" showInputMessage="1" showErrorMessage="1" sqref="D132" xr:uid="{25AD2F8D-195B-415E-AF08-4C002B2BECD9}">
      <formula1>"Gen IV (Default), PS Redundancy Board, Eltek Power on Ground"</formula1>
    </dataValidation>
    <dataValidation type="list" errorStyle="warning" allowBlank="1" showInputMessage="1" showErrorMessage="1" sqref="D131" xr:uid="{87279DC5-7006-43C5-92AC-B18773B89AE2}">
      <formula1>"1,2"</formula1>
    </dataValidation>
    <dataValidation type="list" errorStyle="warning" allowBlank="1" showInputMessage="1" showErrorMessage="1" sqref="D125" xr:uid="{839AB08B-BC59-4666-B05E-0E7284123FE6}">
      <formula1>"1,2,3,4,5,6,7,8,9,10"</formula1>
    </dataValidation>
    <dataValidation type="list" errorStyle="warning" allowBlank="1" showInputMessage="1" showErrorMessage="1" sqref="D120" xr:uid="{4862A180-CC0B-45A5-9792-98B436B16126}">
      <formula1>"NO,?,1,2,3,4,5,6,7,8"</formula1>
    </dataValidation>
    <dataValidation type="list" allowBlank="1" showInputMessage="1" showErrorMessage="1" sqref="D130" xr:uid="{4D80D990-93B5-46F3-87F6-4726586A650C}">
      <formula1>"?,YES,NO"</formula1>
    </dataValidation>
    <dataValidation type="list" errorStyle="warning" allowBlank="1" showInputMessage="1" showErrorMessage="1" sqref="D102:F102" xr:uid="{9682F26E-01EE-486B-9A09-D72077BAB924}">
      <formula1>"?,9X5,9X15,16X16,24X16, 18X18"</formula1>
    </dataValidation>
    <dataValidation type="list" allowBlank="1" showInputMessage="1" showErrorMessage="1" sqref="F21 F64 F120" xr:uid="{B229212B-BE79-47AE-98D8-B7AC7F6555B2}">
      <formula1>"?, IN SIGN - YES, IN SIGN - NO"</formula1>
    </dataValidation>
    <dataValidation type="list" errorStyle="warning" allowBlank="1" showInputMessage="1" showErrorMessage="1" sqref="D25 D68" xr:uid="{05DABBF9-EF04-4603-B357-0C5079E7EBFA}">
      <formula1>"?,NO,1,2,3,4,5,6,7,8,9,10"</formula1>
    </dataValidation>
    <dataValidation type="list" allowBlank="1" showInputMessage="1" showErrorMessage="1" sqref="B39:B41 B82:B84 B89 B93" xr:uid="{06924CFC-F4BC-476A-85BF-77E0D3340718}">
      <formula1>"', ?, PS Redundancy Board"</formula1>
    </dataValidation>
    <dataValidation type="list" errorStyle="warning" allowBlank="1" showInputMessage="1" sqref="C39:C40 C82:C83 C89 C93" xr:uid="{AD2E67CB-9EA1-4827-BD55-BEA1EFD8D68B}">
      <formula1>"', Module Output - ?"</formula1>
    </dataValidation>
    <dataValidation type="list" allowBlank="1" showInputMessage="1" showErrorMessage="1" sqref="F22:F23 F65:F66 F121:F122" xr:uid="{AEEA2AC9-9552-44A5-88D2-32314DC8F63B}">
      <formula1>"', Isolation Boards in Sign - Yes, Isolation Boards in Sign - No"</formula1>
    </dataValidation>
    <dataValidation type="list" errorStyle="warning" allowBlank="1" showInputMessage="1" showErrorMessage="1" sqref="D22:D23 D65:D66 D121:D122" xr:uid="{4EA89F1A-0C28-4764-8F4A-DF6527ADC0CA}">
      <formula1>"YES, NO"</formula1>
    </dataValidation>
    <dataValidation type="list" allowBlank="1" showInputMessage="1" showErrorMessage="1" sqref="B37:B38 B80:B81" xr:uid="{BB73A0F0-8890-491E-9B51-A7E00959E3F8}">
      <formula1>"',UPS"</formula1>
    </dataValidation>
    <dataValidation type="list" allowBlank="1" showInputMessage="1" sqref="D38 D81" xr:uid="{7B4B51AD-1C7B-461F-A1F0-9D16613E6F43}">
      <formula1>"',Percent - 50%, Watts - 1800, Watts - 1100, Watts - 650"</formula1>
    </dataValidation>
    <dataValidation type="list" allowBlank="1" showInputMessage="1" sqref="D37 D80" xr:uid="{29E80B49-2999-4D22-B5D4-E961DB274047}">
      <formula1>"', 'By Brightness %, By Power"</formula1>
    </dataValidation>
    <dataValidation type="list" errorStyle="warning" allowBlank="1" showInputMessage="1" showErrorMessage="1" sqref="C37 C80" xr:uid="{D3C1C528-38B5-420E-B692-044DF8A25BA0}">
      <formula1>"',ALPHA FXM SERIES,TRIPPLITE,Generic UPS"</formula1>
    </dataValidation>
    <dataValidation type="list" allowBlank="1" showInputMessage="1" sqref="C38 C81" xr:uid="{58318F02-2575-4AEF-977E-46CE4DA351CA}">
      <formula1>"',Control equipment,Entire display"</formula1>
    </dataValidation>
    <dataValidation type="list" allowBlank="1" showInputMessage="1" showErrorMessage="1" sqref="E37 E80" xr:uid="{3884E6B9-E94B-421D-8A17-AEC5173EF37A}">
      <formula1>"',1 Hour,2 Hour,3 Hour, 4 Hour,5 Hour"</formula1>
    </dataValidation>
    <dataValidation type="list" allowBlank="1" showInputMessage="1" showErrorMessage="1" sqref="E38 E81" xr:uid="{D4DAEEF1-0F59-4AE4-9F3E-F263443D9B85}">
      <formula1>"', Serial,Ethernet"</formula1>
    </dataValidation>
    <dataValidation type="list" allowBlank="1" showInputMessage="1" showErrorMessage="1" sqref="F37 F80" xr:uid="{EE25B2DC-E9DF-4DC6-A8F5-113B666D87D2}">
      <formula1>"', Auxiliary, Default IP, Specify IP"</formula1>
    </dataValidation>
    <dataValidation type="list" errorStyle="warning" allowBlank="1" showInputMessage="1" showErrorMessage="1" sqref="D14:F14 D57:F57 D108:F108" xr:uid="{19828318-B676-4C34-AD25-A718FECBB11E}">
      <formula1>"ROWS,BAYS"</formula1>
    </dataValidation>
    <dataValidation type="list" errorStyle="warning" allowBlank="1" showInputMessage="1" showErrorMessage="1" sqref="D33:D34 D76:D77 D87 D91" xr:uid="{CF9333F4-02F5-4D0B-9937-C28C921E7872}">
      <formula1>"?,Gen IV, PS Redundancy Board, Eltek Power on the Ground"</formula1>
    </dataValidation>
    <dataValidation type="list" allowBlank="1" showInputMessage="1" showErrorMessage="1" sqref="E31 E74" xr:uid="{E788BA36-CEB9-4E66-841F-3A28795CA47A}">
      <formula1>"Alternate, Synchronize"</formula1>
    </dataValidation>
    <dataValidation type="list" allowBlank="1" showInputMessage="1" showErrorMessage="1" sqref="F24 F67" xr:uid="{4789997C-1E7E-4CB2-8889-7AC9EF13EC94}">
      <formula1>"?, CONNECT TO MODULE - YES, CONNECT TO MODULE - NO"</formula1>
    </dataValidation>
    <dataValidation type="list" errorStyle="warning" allowBlank="1" showInputMessage="1" showErrorMessage="1" sqref="F25 F68" xr:uid="{B6FCF05D-1CEE-415B-98BD-C1ED5CACB94F}">
      <formula1>"'--,CAN,I/O"</formula1>
    </dataValidation>
    <dataValidation type="list" errorStyle="warning" allowBlank="1" showInputMessage="1" showErrorMessage="1" sqref="D32 D75" xr:uid="{5D7DD32F-BD70-4884-B66B-BC89EE240E13}">
      <formula1>"?,NO,1,2"</formula1>
    </dataValidation>
    <dataValidation type="list" errorStyle="warning" allowBlank="1" showInputMessage="1" showErrorMessage="1" sqref="D21 D64" xr:uid="{4FF53F69-A7C0-4687-BFF3-4C7D5DCD7F8E}">
      <formula1>"NO,1,2,3,4,5,6,7,8"</formula1>
    </dataValidation>
    <dataValidation type="list" errorStyle="warning" allowBlank="1" showInputMessage="1" showErrorMessage="1" sqref="D26 D69 D124" xr:uid="{E1339507-0602-4817-8F85-4C709F507FBC}">
      <formula1>"NO,1,2,3,4,5,6,7,8,9,10"</formula1>
    </dataValidation>
    <dataValidation type="list" allowBlank="1" showInputMessage="1" showErrorMessage="1" sqref="B43:C43 B86:C86 B90:C90 B94:C94" xr:uid="{2DD2256B-9F0E-43E4-91CA-E1640E71B098}">
      <formula1>"MINI DC I/O 6,'"</formula1>
    </dataValidation>
    <dataValidation type="list" allowBlank="1" showInputMessage="1" showErrorMessage="1" sqref="B42:C42 B85:C85" xr:uid="{8118C589-DC24-438E-B8D5-F2CADA7880A3}">
      <formula1>"MINI DC I/O 5,'"</formula1>
    </dataValidation>
    <dataValidation type="list" allowBlank="1" showInputMessage="1" showErrorMessage="1" sqref="C41 C84" xr:uid="{C0983808-59E7-4C79-B790-E41B4E76A21F}">
      <formula1>"MINI DC I/O 4,'"</formula1>
    </dataValidation>
    <dataValidation type="list" errorStyle="warning" allowBlank="1" showInputMessage="1" showErrorMessage="1" sqref="D27:D29 D70:D72 D126:D128" xr:uid="{E9E19E3F-943F-439F-82BA-DC9F5283D1AD}">
      <formula1>"YES,NO"</formula1>
    </dataValidation>
    <dataValidation type="list" allowBlank="1" showInputMessage="1" showErrorMessage="1" sqref="D30 D73 D129" xr:uid="{0FDD0077-EA52-4378-B104-9E6BEA637484}">
      <formula1>"YES,NO"</formula1>
    </dataValidation>
    <dataValidation type="list" allowBlank="1" showInputMessage="1" showErrorMessage="1" sqref="D24 D67 D123" xr:uid="{486914AD-51F2-4928-9435-C065B95CDFCF}">
      <formula1>"0,1"</formula1>
    </dataValidation>
    <dataValidation type="list" allowBlank="1" showInputMessage="1" showErrorMessage="1" sqref="D31 D74" xr:uid="{C7FA6D8B-C560-4F43-8FFC-022CFB3FF119}">
      <formula1>"0,1,2, YES, NO"</formula1>
    </dataValidation>
    <dataValidation type="list" errorStyle="warning" allowBlank="1" showInputMessage="1" showErrorMessage="1" sqref="B36:C36 B79:C79" xr:uid="{BCA24078-9E24-4AD6-A51A-F1FEB1377EF7}">
      <formula1>"--,DOOR SWITCH 2 (TC),'"</formula1>
    </dataValidation>
    <dataValidation type="list" allowBlank="1" showInputMessage="1" showErrorMessage="1" sqref="O35" xr:uid="{D433219B-9EF1-4A6C-8FD7-82AED17A7E80}">
      <formula1>"DOOR SWITCH 2 (TC), "</formula1>
    </dataValidation>
    <dataValidation type="list" allowBlank="1" showInputMessage="1" showErrorMessage="1" sqref="D7:F7 D50:F50 D101:F101" xr:uid="{93B02576-011D-4B17-A080-BF4C6314162D}">
      <formula1>"GEN 4 (24 VOLT BUS), ANTAIOS (DVX)"</formula1>
    </dataValidation>
    <dataValidation type="list" allowBlank="1" showInputMessage="1" showErrorMessage="1" sqref="D12:F12 D55:F55 D106:F106" xr:uid="{CAE0F860-A279-444B-88EA-1B72C9DE2E1D}">
      <formula1>"FULL MATRIX,LINE MATRIX"</formula1>
    </dataValidation>
    <dataValidation type="list" errorStyle="warning" allowBlank="1" showInputMessage="1" showErrorMessage="1" sqref="D9:F9 D52:F52" xr:uid="{96C6D4C4-9EB3-4937-B6A0-991CCEBD5312}">
      <formula1>"20,34,46,66"</formula1>
    </dataValidation>
    <dataValidation type="list" errorStyle="warning" allowBlank="1" showInputMessage="1" showErrorMessage="1" sqref="D8:F8 D51:F51" xr:uid="{EA132854-1762-4CD3-828A-0FDECC79FAFC}">
      <formula1>"7X5,9X5,9X15,16X16,24X16, 18X18"</formula1>
    </dataValidation>
    <dataValidation type="list" errorStyle="warning" allowBlank="1" showInputMessage="1" showErrorMessage="1" sqref="D6:F6 D49:F49 D100:F100" xr:uid="{3E392FA2-46EE-4403-BFAD-D9F3DF45E33C}">
      <formula1>"FULL COLOR, MONOCHROME, Red-Green"</formula1>
    </dataValidation>
    <dataValidation type="list" allowBlank="1" showInputMessage="1" showErrorMessage="1" sqref="D5:F5 D48:F48 D99:F99" xr:uid="{1F265BD4-928E-4B1A-94C8-C816916056D9}">
      <formula1>"FRONT,WALK-IN,REAR"</formula1>
    </dataValidation>
    <dataValidation type="list" allowBlank="1" showInputMessage="1" showErrorMessage="1" sqref="D4:F4 D47:F47 D98:F98" xr:uid="{92D5895C-B287-4540-B53A-E027F936517C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C31099</OrderProject_x0020_ID>
    <DocNumber xmlns="2cc016c5-161d-4d6b-a532-6cf687f4a3ab">DD5199753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75D2Y5VYC55K-1220653723-59093</_dlc_DocId>
    <_dlc_DocIdUrl xmlns="b479dd50-8d7e-4b78-9fb1-00cf65781f6b">
      <Url>https://daktronics.sharepoint.com/sites/docs-engineering/_layouts/15/DocIdRedir.aspx?ID=75D2Y5VYC55K-1220653723-59093</Url>
      <Description>75D2Y5VYC55K-1220653723-59093</Description>
    </_dlc_DocIdUrl>
  </documentManagement>
</p:properties>
</file>

<file path=customXml/itemProps1.xml><?xml version="1.0" encoding="utf-8"?>
<ds:datastoreItem xmlns:ds="http://schemas.openxmlformats.org/officeDocument/2006/customXml" ds:itemID="{692FB4A2-9C49-4940-BFDD-1B4CBF226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37D33-9C5C-4A2C-9893-959D102A469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cdae4ca2-47b8-467c-a804-ebae05ca0c7f"/>
    <ds:schemaRef ds:uri="b479dd50-8d7e-4b78-9fb1-00cf65781f6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C31099 Washington State DOT, Site Config, VM-1028-24X144 @2, VX-2420-64X80 @3, VF-2420-64X96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2024-09-16T16:12:15Z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07b567dc-ed45-4611-96ae-9fe712a0e4ab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