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6568842C-D89B-4079-A780-15CE696D51A5}" xr6:coauthVersionLast="47" xr6:coauthVersionMax="47" xr10:uidLastSave="{A6D23D44-B0F9-4CB0-A63F-55B560CC7896}"/>
  <bookViews>
    <workbookView xWindow="9480" yWindow="53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5" i="1"/>
  <c r="F44" i="1"/>
  <c r="F41" i="1"/>
  <c r="E41" i="1"/>
  <c r="D4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5B918CC-16DE-4705-89DE-0EEE79CFB66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0FA16C9-492F-479F-A8D5-902AAE63D01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A3E792E-64B4-4CED-A9E1-315E321DDDF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986F8F79-4D17-4F07-92CF-F10EF19F21B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7CEA5A6F-E749-4FC9-8A8B-93F5FF5FB7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CB1068EF-3258-4E4B-95BC-2C14D7A1E6B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<sst xmlns="http://schemas.openxmlformats.org/spreadsheetml/2006/main" count="159" uniqueCount="99">
  <si>
    <t>DD5138930</t>
  </si>
  <si>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</si>
  <si>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</si>
  <si>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</si>
  <si>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</si>
  <si>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</si>
  <si>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</si>
  <si>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</si>
  <si>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</si>
  <si>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</si>
  <si>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</si>
  <si>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</si>
  <si>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</si>
  <si>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</si>
  <si>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</si>
  <si>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</si>
  <si>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</si>
  <si>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</si>
  <si>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</si>
  <si>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</si>
  <si>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</si>
  <si>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</si>
  <si>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</si>
  <si>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</si>
  <si>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</si>
  <si>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</si>
  <si>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</si>
  <si>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</si>
  <si>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</si>
  <si>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</si>
  <si>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</si>
  <si>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</si>
  <si>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</si>
  <si>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</si>
  <si>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</si>
  <si>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</si>
  <si>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</si>
  <si>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</si>
  <si>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</si>
  <si>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</si>
  <si>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</si>
  <si>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</si>
  <si>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</si>
  <si>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</si>
  <si>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</si>
  <si>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</si>
  <si>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</si>
  <si>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</si>
  <si>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</si>
  <si>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</si>
  <si>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</si>
  <si>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</si>
  <si>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</si>
  <si>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</si>
  <si>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</si>
  <si>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</si>
  <si>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</si>
  <si>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</si>
  <si>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</si>
  <si>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</si>
  <si>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</si>
  <si>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</si>
  <si>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</si>
  <si>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DD5138936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</si>
  <si>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</si>
  <si>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</si>
  <si>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</si>
  <si>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</si>
  <si>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</si>
  <si>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</si>
  <si>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</si>
  <si>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</si>
  <si>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</si>
  <si>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</si>
  <si>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</si>
  <si>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</si>
  <si>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</si>
  <si>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</si>
  <si>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</si>
  <si>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</si>
  <si>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 I/O and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</si>
  <si>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</si>
  <si>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</si>
  <si>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</si>
  <si>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</si>
  <si>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</si>
  <si>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</si>
  <si>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</si>
  <si>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</si>
  <si>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</si>
  <si>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</si>
  <si>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</si>
  <si>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</si>
  <si>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</si>
  <si>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</si>
  <si>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</si>
  <si>
    <t>SYSTEM CONFIGURATION
VF-2420-96X384-20-RGB @2</t>
  </si>
  <si>
    <t>1, 2</t>
  </si>
  <si>
    <t>C31203 Texas DOT, Site Config, VF-2420-96X384-20-RGB G4 @2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</si>
</sst>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7" xfId="0" quotePrefix="1" applyBorder="1"/>
    <xf numFmtId="0" fontId="0" fillId="0" borderId="29" xfId="0" quotePrefix="1" applyBorder="1"/>
    <xf numFmtId="0" fontId="0" fillId="0" borderId="26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17" xfId="0" quotePrefix="1" applyBorder="1"/>
    <xf numFmtId="0" fontId="0" fillId="0" borderId="41" xfId="0" quotePrefix="1" applyBorder="1"/>
    <xf numFmtId="0" fontId="5" fillId="0" borderId="4" xfId="0" applyFont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1" t="s">
        <v>98</v>
      </c>
      <c r="D1" s="81"/>
      <c r="E1" s="81"/>
      <c r="F1" s="81"/>
      <c r="G1" s="26" t="s">
        <v>1</v>
      </c>
    </row>
    <row r="2" spans="2:9" ht="30" customHeight="1" thickBot="1" x14ac:dyDescent="0.3">
      <c r="B2" s="80" t="s">
        <v>96</v>
      </c>
      <c r="C2" s="51"/>
      <c r="D2" s="51"/>
      <c r="E2" s="51"/>
      <c r="F2" s="51"/>
      <c r="G2" s="76" t="s">
        <v>2</v>
      </c>
    </row>
    <row r="3" spans="2:9" ht="15.75" thickBot="1" x14ac:dyDescent="0.3">
      <c r="B3" s="74" t="s">
        <v>3</v>
      </c>
      <c r="C3" s="75"/>
      <c r="D3" s="75" t="s">
        <v>4</v>
      </c>
      <c r="E3" s="75"/>
      <c r="F3" s="82"/>
      <c r="G3" s="77"/>
    </row>
    <row r="4" spans="2:9" x14ac:dyDescent="0.25">
      <c r="B4" s="70" t="s">
        <v>5</v>
      </c>
      <c r="C4" s="66"/>
      <c r="D4" s="66" t="s">
        <v>6</v>
      </c>
      <c r="E4" s="66"/>
      <c r="F4" s="67"/>
      <c r="G4" s="71" t="s">
        <v>97</v>
      </c>
    </row>
    <row r="5" spans="2:9" x14ac:dyDescent="0.25">
      <c r="B5" s="70" t="s">
        <v>7</v>
      </c>
      <c r="C5" s="66"/>
      <c r="D5" s="66" t="s">
        <v>8</v>
      </c>
      <c r="E5" s="66"/>
      <c r="F5" s="67"/>
      <c r="G5" s="72"/>
    </row>
    <row r="6" spans="2:9" x14ac:dyDescent="0.25">
      <c r="B6" s="83" t="s">
        <v>9</v>
      </c>
      <c r="C6" s="14" t="s">
        <v>10</v>
      </c>
      <c r="D6" s="66" t="s">
        <v>11</v>
      </c>
      <c r="E6" s="66"/>
      <c r="F6" s="67"/>
      <c r="G6" s="72"/>
    </row>
    <row r="7" spans="2:9" x14ac:dyDescent="0.25">
      <c r="B7" s="83"/>
      <c r="C7" s="14" t="s">
        <v>12</v>
      </c>
      <c r="D7" s="66" t="s">
        <v>13</v>
      </c>
      <c r="E7" s="66"/>
      <c r="F7" s="67"/>
      <c r="G7" s="72"/>
    </row>
    <row r="8" spans="2:9" x14ac:dyDescent="0.25">
      <c r="B8" s="83"/>
      <c r="C8" s="14" t="s">
        <v>14</v>
      </c>
      <c r="D8" s="66" t="s">
        <v>15</v>
      </c>
      <c r="E8" s="66"/>
      <c r="F8" s="67"/>
      <c r="G8" s="72"/>
      <c r="H8" s="32"/>
    </row>
    <row r="9" spans="2:9" x14ac:dyDescent="0.25">
      <c r="B9" s="83"/>
      <c r="C9" s="14" t="s">
        <v>16</v>
      </c>
      <c r="D9" s="64">
        <f>IF(D8="9x5","66 OR 46 - TYPE IN THE RIGHT ONE",IF(D8="16x16",20,IF(D8="24x16",20,(IF(D8="9x15",34,"SELECT MODULE SIZE")))))</f>
        <v>20</v>
      </c>
      <c r="E9" s="64"/>
      <c r="F9" s="65"/>
      <c r="G9" s="72"/>
      <c r="I9" s="4"/>
    </row>
    <row r="10" spans="2:9" x14ac:dyDescent="0.25">
      <c r="B10" s="70" t="s">
        <v>17</v>
      </c>
      <c r="C10" s="66"/>
      <c r="D10" s="64">
        <v>96</v>
      </c>
      <c r="E10" s="64"/>
      <c r="F10" s="65"/>
      <c r="G10" s="72"/>
    </row>
    <row r="11" spans="2:9" x14ac:dyDescent="0.25">
      <c r="B11" s="70" t="s">
        <v>18</v>
      </c>
      <c r="C11" s="66"/>
      <c r="D11" s="64">
        <v>384</v>
      </c>
      <c r="E11" s="64"/>
      <c r="F11" s="65"/>
      <c r="G11" s="72"/>
    </row>
    <row r="12" spans="2:9" x14ac:dyDescent="0.25">
      <c r="B12" s="70" t="s">
        <v>19</v>
      </c>
      <c r="C12" s="66"/>
      <c r="D12" s="66" t="s">
        <v>20</v>
      </c>
      <c r="E12" s="66"/>
      <c r="F12" s="67"/>
      <c r="G12" s="72"/>
    </row>
    <row r="13" spans="2:9" x14ac:dyDescent="0.25">
      <c r="B13" s="70" t="s">
        <v>21</v>
      </c>
      <c r="C13" s="66"/>
      <c r="D13" s="64">
        <v>1</v>
      </c>
      <c r="E13" s="64"/>
      <c r="F13" s="65"/>
      <c r="G13" s="72"/>
    </row>
    <row r="14" spans="2:9" ht="15.75" thickBot="1" x14ac:dyDescent="0.3">
      <c r="B14" s="46" t="s">
        <v>22</v>
      </c>
      <c r="C14" s="47"/>
      <c r="D14" s="54" t="s">
        <v>23</v>
      </c>
      <c r="E14" s="54"/>
      <c r="F14" s="55"/>
      <c r="G14" s="73"/>
    </row>
    <row r="15" spans="2:9" ht="15.75" thickBot="1" x14ac:dyDescent="0.3"/>
    <row r="16" spans="2:9" ht="15.75" thickBot="1" x14ac:dyDescent="0.3">
      <c r="B16" s="50" t="s">
        <v>24</v>
      </c>
      <c r="C16" s="51"/>
      <c r="D16" s="51"/>
      <c r="E16" s="51"/>
      <c r="F16" s="51"/>
      <c r="G16" s="71" t="s">
        <v>97</v>
      </c>
    </row>
    <row r="17" spans="2:7" x14ac:dyDescent="0.25">
      <c r="B17" s="68" t="s">
        <v>3</v>
      </c>
      <c r="C17" s="69"/>
      <c r="D17" s="23" t="s">
        <v>4</v>
      </c>
      <c r="E17" s="23" t="s">
        <v>25</v>
      </c>
      <c r="F17" s="24" t="s">
        <v>26</v>
      </c>
      <c r="G17" s="72"/>
    </row>
    <row r="18" spans="2:7" x14ac:dyDescent="0.25">
      <c r="B18" s="48" t="s">
        <v>27</v>
      </c>
      <c r="C18" s="49"/>
      <c r="D18" s="14" t="s">
        <v>28</v>
      </c>
      <c r="E18" s="14" t="s">
        <v>29</v>
      </c>
      <c r="F18" s="15" t="s">
        <v>30</v>
      </c>
      <c r="G18" s="72"/>
    </row>
    <row r="19" spans="2:7" x14ac:dyDescent="0.25">
      <c r="B19" s="48" t="s">
        <v>27</v>
      </c>
      <c r="C19" s="49"/>
      <c r="D19" s="14" t="s">
        <v>8</v>
      </c>
      <c r="E19" s="14" t="s">
        <v>29</v>
      </c>
      <c r="F19" s="15" t="s">
        <v>30</v>
      </c>
      <c r="G19" s="72"/>
    </row>
    <row r="20" spans="2:7" x14ac:dyDescent="0.25">
      <c r="B20" s="48" t="s">
        <v>27</v>
      </c>
      <c r="C20" s="49"/>
      <c r="D20" s="14" t="s">
        <v>31</v>
      </c>
      <c r="E20" s="14" t="s">
        <v>29</v>
      </c>
      <c r="F20" s="15" t="s">
        <v>30</v>
      </c>
      <c r="G20" s="72"/>
    </row>
    <row r="21" spans="2:7" x14ac:dyDescent="0.25">
      <c r="B21" s="48" t="s">
        <v>27</v>
      </c>
      <c r="C21" s="49"/>
      <c r="D21" s="14" t="s">
        <v>32</v>
      </c>
      <c r="E21" s="14" t="s">
        <v>29</v>
      </c>
      <c r="F21" s="15" t="s">
        <v>30</v>
      </c>
      <c r="G21" s="72"/>
    </row>
    <row r="22" spans="2:7" x14ac:dyDescent="0.25">
      <c r="B22" s="48" t="s">
        <v>33</v>
      </c>
      <c r="C22" s="49"/>
      <c r="D22" s="14" t="s">
        <v>34</v>
      </c>
      <c r="E22" s="14" t="s">
        <v>29</v>
      </c>
      <c r="F22" s="15" t="s">
        <v>30</v>
      </c>
      <c r="G22" s="72"/>
    </row>
    <row r="23" spans="2:7" x14ac:dyDescent="0.25">
      <c r="B23" s="48" t="s">
        <v>33</v>
      </c>
      <c r="C23" s="49"/>
      <c r="D23" s="14" t="s">
        <v>35</v>
      </c>
      <c r="E23" s="14" t="s">
        <v>29</v>
      </c>
      <c r="F23" s="15" t="s">
        <v>30</v>
      </c>
      <c r="G23" s="72"/>
    </row>
    <row r="24" spans="2:7" x14ac:dyDescent="0.25">
      <c r="B24" s="48" t="s">
        <v>33</v>
      </c>
      <c r="C24" s="49"/>
      <c r="D24" s="14" t="s">
        <v>9</v>
      </c>
      <c r="E24" s="14" t="s">
        <v>29</v>
      </c>
      <c r="F24" s="15" t="s">
        <v>30</v>
      </c>
      <c r="G24" s="72"/>
    </row>
    <row r="25" spans="2:7" x14ac:dyDescent="0.25">
      <c r="B25" s="48" t="s">
        <v>36</v>
      </c>
      <c r="C25" s="49"/>
      <c r="D25" s="14" t="s">
        <v>35</v>
      </c>
      <c r="E25" s="14" t="s">
        <v>29</v>
      </c>
      <c r="F25" s="15" t="s">
        <v>30</v>
      </c>
      <c r="G25" s="72"/>
    </row>
    <row r="26" spans="2:7" x14ac:dyDescent="0.25">
      <c r="B26" s="48" t="s">
        <v>37</v>
      </c>
      <c r="C26" s="49"/>
      <c r="D26" s="35">
        <v>4</v>
      </c>
      <c r="E26" s="35" t="s">
        <v>38</v>
      </c>
      <c r="F26" s="16" t="s">
        <v>39</v>
      </c>
      <c r="G26" s="72"/>
    </row>
    <row r="27" spans="2:7" x14ac:dyDescent="0.25">
      <c r="B27" s="48" t="s">
        <v>40</v>
      </c>
      <c r="C27" s="49"/>
      <c r="D27" s="35" t="s">
        <v>41</v>
      </c>
      <c r="E27" s="35"/>
      <c r="F27" s="15"/>
      <c r="G27" s="72"/>
    </row>
    <row r="28" spans="2:7" x14ac:dyDescent="0.25">
      <c r="B28" s="48" t="s">
        <v>42</v>
      </c>
      <c r="C28" s="49"/>
      <c r="D28" s="35" t="s">
        <v>41</v>
      </c>
      <c r="E28" s="35"/>
      <c r="F28" s="15"/>
      <c r="G28" s="72"/>
    </row>
    <row r="29" spans="2:7" x14ac:dyDescent="0.25">
      <c r="B29" s="48" t="s">
        <v>43</v>
      </c>
      <c r="C29" s="49"/>
      <c r="D29" s="35">
        <v>1</v>
      </c>
      <c r="E29" s="35" t="s">
        <v>38</v>
      </c>
      <c r="F29" s="16" t="s">
        <v>44</v>
      </c>
      <c r="G29" s="72"/>
    </row>
    <row r="30" spans="2:7" x14ac:dyDescent="0.25">
      <c r="B30" s="48" t="s">
        <v>45</v>
      </c>
      <c r="C30" s="49"/>
      <c r="D30" s="34">
        <v>8</v>
      </c>
      <c r="E30" s="35" t="s">
        <v>38</v>
      </c>
      <c r="F30" s="33" t="s">
        <v>46</v>
      </c>
      <c r="G30" s="72"/>
    </row>
    <row r="31" spans="2:7" x14ac:dyDescent="0.25">
      <c r="B31" s="48" t="s">
        <v>47</v>
      </c>
      <c r="C31" s="49"/>
      <c r="D31" s="35">
        <v>8</v>
      </c>
      <c r="E31" s="35" t="s">
        <v>38</v>
      </c>
      <c r="F31" s="16" t="s">
        <v>38</v>
      </c>
      <c r="G31" s="72"/>
    </row>
    <row r="32" spans="2:7" x14ac:dyDescent="0.25">
      <c r="B32" s="48" t="s">
        <v>48</v>
      </c>
      <c r="C32" s="49"/>
      <c r="D32" s="34" t="s">
        <v>41</v>
      </c>
      <c r="E32" s="35" t="s">
        <v>38</v>
      </c>
      <c r="F32" s="16" t="s">
        <v>38</v>
      </c>
      <c r="G32" s="72"/>
    </row>
    <row r="33" spans="2:7" x14ac:dyDescent="0.25">
      <c r="B33" s="48" t="s">
        <v>49</v>
      </c>
      <c r="C33" s="49"/>
      <c r="D33" s="34" t="s">
        <v>50</v>
      </c>
      <c r="E33" s="35" t="s">
        <v>38</v>
      </c>
      <c r="F33" s="16" t="s">
        <v>38</v>
      </c>
      <c r="G33" s="72"/>
    </row>
    <row r="34" spans="2:7" x14ac:dyDescent="0.25">
      <c r="B34" s="48" t="s">
        <v>51</v>
      </c>
      <c r="C34" s="49"/>
      <c r="D34" s="34" t="s">
        <v>41</v>
      </c>
      <c r="E34" s="35" t="s">
        <v>38</v>
      </c>
      <c r="F34" s="16" t="s">
        <v>38</v>
      </c>
      <c r="G34" s="72"/>
    </row>
    <row r="35" spans="2:7" x14ac:dyDescent="0.25">
      <c r="B35" s="48" t="s">
        <v>52</v>
      </c>
      <c r="C35" s="49"/>
      <c r="D35" s="34" t="s">
        <v>50</v>
      </c>
      <c r="E35" s="35" t="s">
        <v>38</v>
      </c>
      <c r="F35" s="16" t="s">
        <v>38</v>
      </c>
      <c r="G35" s="72"/>
    </row>
    <row r="36" spans="2:7" x14ac:dyDescent="0.25">
      <c r="B36" s="48" t="s">
        <v>53</v>
      </c>
      <c r="C36" s="49"/>
      <c r="D36" s="35" t="s">
        <v>50</v>
      </c>
      <c r="E36" s="35" t="s">
        <v>54</v>
      </c>
      <c r="F36" s="16" t="s">
        <v>38</v>
      </c>
      <c r="G36" s="72"/>
    </row>
    <row r="37" spans="2:7" x14ac:dyDescent="0.25">
      <c r="B37" s="48" t="s">
        <v>55</v>
      </c>
      <c r="C37" s="49"/>
      <c r="D37" s="35">
        <v>1</v>
      </c>
      <c r="E37" s="35" t="s">
        <v>38</v>
      </c>
      <c r="F37" s="16" t="s">
        <v>38</v>
      </c>
      <c r="G37" s="72"/>
    </row>
    <row r="38" spans="2:7" ht="15.75" thickBot="1" x14ac:dyDescent="0.3">
      <c r="B38" s="48" t="s">
        <v>56</v>
      </c>
      <c r="C38" s="49"/>
      <c r="D38" s="13" t="s">
        <v>57</v>
      </c>
      <c r="E38" s="13"/>
      <c r="F38" s="17"/>
      <c r="G38" s="73"/>
    </row>
    <row r="39" spans="2:7" ht="15.75" thickBot="1" x14ac:dyDescent="0.3">
      <c r="B39" s="28"/>
      <c r="C39" s="29"/>
      <c r="D39" s="29"/>
      <c r="E39" s="29"/>
      <c r="F39" s="30"/>
      <c r="G39" s="31"/>
    </row>
    <row r="40" spans="2:7" ht="15.75" thickBot="1" x14ac:dyDescent="0.3">
      <c r="B40" s="50" t="s">
        <v>58</v>
      </c>
      <c r="C40" s="51"/>
      <c r="D40" s="51"/>
      <c r="E40" s="51"/>
      <c r="F40" s="51"/>
      <c r="G40" s="71">
        <v>1</v>
      </c>
    </row>
    <row r="41" spans="2:7" x14ac:dyDescent="0.25">
      <c r="B41" s="52" t="s">
        <v>59</v>
      </c>
      <c r="C41" s="53"/>
      <c r="D41" s="22">
        <f>IF(B41="DOOR SWITCH 2 (TC)",1,"N/A")</f>
        <v>1</v>
      </c>
      <c r="E41" s="22">
        <f>IF(B41="DOOR SWITCH 2 (TC)",1,"N/A")</f>
        <v>1</v>
      </c>
      <c r="F41" s="37" t="str">
        <f>IF(B41="DOOR SWITCH 2 (TC)","VIP 1","N/A")</f>
        <v>VIP 1</v>
      </c>
      <c r="G41" s="72"/>
    </row>
    <row r="42" spans="2:7" hidden="1" x14ac:dyDescent="0.25">
      <c r="B42" s="56" t="s">
        <v>60</v>
      </c>
      <c r="C42" s="19" t="s">
        <v>60</v>
      </c>
      <c r="D42" s="20" t="s">
        <v>60</v>
      </c>
      <c r="E42" s="20" t="s">
        <v>60</v>
      </c>
      <c r="F42" s="27" t="s">
        <v>60</v>
      </c>
      <c r="G42" s="72"/>
    </row>
    <row r="43" spans="2:7" hidden="1" x14ac:dyDescent="0.25">
      <c r="B43" s="56"/>
      <c r="C43" s="20" t="s">
        <v>60</v>
      </c>
      <c r="D43" s="21" t="s">
        <v>60</v>
      </c>
      <c r="E43" s="20" t="s">
        <v>60</v>
      </c>
      <c r="F43" s="27"/>
      <c r="G43" s="72"/>
    </row>
    <row r="44" spans="2:7" hidden="1" x14ac:dyDescent="0.25">
      <c r="B44" s="62" t="s">
        <v>60</v>
      </c>
      <c r="C44" s="63"/>
      <c r="D44" s="18" t="s">
        <v>38</v>
      </c>
      <c r="E44" s="18" t="s">
        <v>38</v>
      </c>
      <c r="F44" s="38" t="str">
        <f>IF(B44="MINI DC I/O 1","ON DISPLAY INTERFACE","N/A")</f>
        <v>N/A</v>
      </c>
      <c r="G44" s="72"/>
    </row>
    <row r="45" spans="2:7" hidden="1" x14ac:dyDescent="0.25">
      <c r="B45" s="62" t="s">
        <v>60</v>
      </c>
      <c r="C45" s="63"/>
      <c r="D45" s="35" t="s">
        <v>38</v>
      </c>
      <c r="E45" s="35" t="s">
        <v>38</v>
      </c>
      <c r="F45" s="16" t="str">
        <f>IF(B45="MINI DC I/O 2","ON DISPLAY INTERFACE","N/A")</f>
        <v>N/A</v>
      </c>
      <c r="G45" s="72"/>
    </row>
    <row r="46" spans="2:7" ht="15.75" thickBot="1" x14ac:dyDescent="0.3">
      <c r="B46" s="78"/>
      <c r="C46" s="79"/>
      <c r="D46" s="36"/>
      <c r="E46" s="36"/>
      <c r="F46" s="39"/>
      <c r="G46" s="73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50" t="s">
        <v>61</v>
      </c>
      <c r="C48" s="51"/>
      <c r="D48" s="51"/>
      <c r="E48" s="51"/>
      <c r="F48" s="51"/>
      <c r="G48" s="71" t="s">
        <v>97</v>
      </c>
    </row>
    <row r="49" spans="2:7" x14ac:dyDescent="0.25">
      <c r="B49" s="57" t="s">
        <v>62</v>
      </c>
      <c r="C49" s="58"/>
      <c r="D49" s="58"/>
      <c r="E49" s="40" t="s">
        <v>63</v>
      </c>
      <c r="F49" s="41" t="s">
        <v>64</v>
      </c>
      <c r="G49" s="72"/>
    </row>
    <row r="50" spans="2:7" x14ac:dyDescent="0.25">
      <c r="B50" s="59" t="s">
        <v>65</v>
      </c>
      <c r="C50" s="60"/>
      <c r="D50" s="61"/>
      <c r="E50" s="42" t="s">
        <v>66</v>
      </c>
      <c r="F50" s="33" t="str">
        <f>IF(E50="N/A", " ", "GUIDE - DD3513398")</f>
        <v xml:space="preserve"> </v>
      </c>
      <c r="G50" s="72"/>
    </row>
    <row r="51" spans="2:7" ht="15.75" thickBot="1" x14ac:dyDescent="0.3">
      <c r="B51" s="46" t="s">
        <v>67</v>
      </c>
      <c r="C51" s="47"/>
      <c r="D51" s="47"/>
      <c r="E51" s="43" t="s">
        <v>66</v>
      </c>
      <c r="F51" s="44" t="str">
        <f>IF(E51="N/A", " ", "GUIDE - DD3350029")</f>
        <v xml:space="preserve"> </v>
      </c>
      <c r="G51" s="73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5" t="s">
        <v>69</v>
      </c>
      <c r="G56" s="2"/>
    </row>
    <row r="57" spans="2:7" x14ac:dyDescent="0.25">
      <c r="B57" s="3" t="s">
        <v>70</v>
      </c>
      <c r="E57" t="s">
        <v>71</v>
      </c>
      <c r="G57" s="2"/>
    </row>
    <row r="58" spans="2:7" x14ac:dyDescent="0.25">
      <c r="B58" s="3" t="s">
        <v>72</v>
      </c>
      <c r="E58" t="s">
        <v>73</v>
      </c>
      <c r="G58" s="2"/>
    </row>
    <row r="59" spans="2:7" x14ac:dyDescent="0.25">
      <c r="B59" s="3" t="s">
        <v>74</v>
      </c>
      <c r="E59" t="s">
        <v>75</v>
      </c>
      <c r="G59" s="2"/>
    </row>
    <row r="60" spans="2:7" x14ac:dyDescent="0.25">
      <c r="B60" s="3" t="s">
        <v>76</v>
      </c>
      <c r="E60" t="s">
        <v>77</v>
      </c>
      <c r="G60" s="2"/>
    </row>
    <row r="61" spans="2:7" x14ac:dyDescent="0.25">
      <c r="B61" s="3" t="s">
        <v>78</v>
      </c>
      <c r="E61" t="s">
        <v>79</v>
      </c>
      <c r="G61" s="2"/>
    </row>
    <row r="62" spans="2:7" x14ac:dyDescent="0.25">
      <c r="B62" s="3" t="s">
        <v>80</v>
      </c>
      <c r="E62" t="s">
        <v>81</v>
      </c>
      <c r="G62" s="2"/>
    </row>
    <row r="63" spans="2:7" x14ac:dyDescent="0.25">
      <c r="B63" s="3" t="s">
        <v>82</v>
      </c>
      <c r="E63" t="s">
        <v>83</v>
      </c>
      <c r="G63" s="2"/>
    </row>
    <row r="64" spans="2:7" x14ac:dyDescent="0.25">
      <c r="B64" s="3"/>
      <c r="G64" s="2"/>
    </row>
    <row r="65" spans="2:7" x14ac:dyDescent="0.25">
      <c r="B65" s="45" t="s">
        <v>84</v>
      </c>
      <c r="G65" s="2"/>
    </row>
    <row r="66" spans="2:7" x14ac:dyDescent="0.25">
      <c r="B66" s="3" t="s">
        <v>85</v>
      </c>
      <c r="E66" t="s">
        <v>86</v>
      </c>
      <c r="G66" s="2"/>
    </row>
    <row r="67" spans="2:7" x14ac:dyDescent="0.25">
      <c r="B67" s="3" t="s">
        <v>87</v>
      </c>
      <c r="E67" t="s">
        <v>88</v>
      </c>
      <c r="G67" s="2"/>
    </row>
    <row r="68" spans="2:7" x14ac:dyDescent="0.25">
      <c r="B68" s="3" t="s">
        <v>89</v>
      </c>
      <c r="E68" t="s">
        <v>90</v>
      </c>
      <c r="G68" s="2"/>
    </row>
    <row r="69" spans="2:7" x14ac:dyDescent="0.25">
      <c r="B69" s="3" t="s">
        <v>91</v>
      </c>
      <c r="E69" t="s">
        <v>92</v>
      </c>
      <c r="G69" s="2"/>
    </row>
    <row r="70" spans="2:7" x14ac:dyDescent="0.25">
      <c r="B70" s="3" t="s">
        <v>93</v>
      </c>
      <c r="E70" t="s">
        <v>94</v>
      </c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95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A7B4DD1A-5DFA-405A-BC8C-F5E13D1BDE66}">
      <formula1>"VF,VM,VX, DB-5000"</formula1>
    </dataValidation>
    <dataValidation type="list" allowBlank="1" showInputMessage="1" showErrorMessage="1" sqref="D5:F5" xr:uid="{D368BAAF-FEB1-4F4D-94AA-9786E04284B5}">
      <formula1>"FRONT,WALK-IN,REAR"</formula1>
    </dataValidation>
    <dataValidation type="list" errorStyle="warning" allowBlank="1" showInputMessage="1" showErrorMessage="1" sqref="D6:F6" xr:uid="{93920F34-A3B1-4AFB-A399-208C42923908}">
      <formula1>"FULL COLOR, MONOCHROME, Red-Green"</formula1>
    </dataValidation>
    <dataValidation type="list" errorStyle="warning" allowBlank="1" showInputMessage="1" showErrorMessage="1" sqref="D8:F8" xr:uid="{C9D3C1FC-5E84-4580-91C8-CC53E327502F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5E3140AF-5B6D-46FC-B58F-93F02F4DE778}">
      <formula1>"FULL MATRIX,LINE MATRIX"</formula1>
    </dataValidation>
    <dataValidation type="list" allowBlank="1" showInputMessage="1" showErrorMessage="1" sqref="D7:F7" xr:uid="{34FCA25A-AC01-4D17-BB76-25D19FC2201B}">
      <formula1>"GEN 4 (24 VOLT BUS), ANTAIOS (DVX)"</formula1>
    </dataValidation>
    <dataValidation type="list" allowBlank="1" showInputMessage="1" showErrorMessage="1" sqref="B41:C41" xr:uid="{063EAC5D-537D-4DD8-BDEC-1567BBFF247B}">
      <formula1>"DOOR SWITCH 2 (TC),'"</formula1>
    </dataValidation>
    <dataValidation type="list" allowBlank="1" showInputMessage="1" showErrorMessage="1" sqref="D36" xr:uid="{9F2EBF53-801B-47B8-A406-1556E2E3DDD0}">
      <formula1>"?,YES,NO"</formula1>
    </dataValidation>
    <dataValidation type="list" allowBlank="1" showInputMessage="1" showErrorMessage="1" sqref="D29" xr:uid="{791AE16C-0C42-4A69-A073-8DD09F732FA4}">
      <formula1>"0,1"</formula1>
    </dataValidation>
    <dataValidation type="list" allowBlank="1" showInputMessage="1" showErrorMessage="1" sqref="D35" xr:uid="{3617480B-F273-4861-9A5D-58C2540B9F37}">
      <formula1>"YES,NO"</formula1>
    </dataValidation>
    <dataValidation type="list" errorStyle="warning" allowBlank="1" showInputMessage="1" showErrorMessage="1" sqref="D32:D34" xr:uid="{9AF33EFD-BF4E-44F4-A2E8-F416AB8D7360}">
      <formula1>"YES,NO"</formula1>
    </dataValidation>
    <dataValidation type="list" errorStyle="warning" allowBlank="1" showInputMessage="1" showErrorMessage="1" sqref="D14:F14" xr:uid="{5F3E374E-04F4-4939-BA04-0D44F6491B12}">
      <formula1>"ROWS,BAYS"</formula1>
    </dataValidation>
    <dataValidation type="list" allowBlank="1" showInputMessage="1" showErrorMessage="1" sqref="B42:B43" xr:uid="{8A0D13F0-3CF6-4C17-8CEC-27F1AFEEB52F}">
      <formula1>"',UPS"</formula1>
    </dataValidation>
    <dataValidation type="list" allowBlank="1" showInputMessage="1" showErrorMessage="1" sqref="B44:C44" xr:uid="{1FE91A01-7B48-4796-B3D8-23DEFA8DC1FF}">
      <formula1>"',MINI DC I/O 1"</formula1>
    </dataValidation>
    <dataValidation type="list" errorStyle="warning" allowBlank="1" showInputMessage="1" showErrorMessage="1" sqref="D26" xr:uid="{2FA5C8ED-F1C4-4A5D-91C9-D326C2882992}">
      <formula1>"NO,?,1,2,3,4,5,6,7,8"</formula1>
    </dataValidation>
    <dataValidation type="list" errorStyle="warning" allowBlank="1" showInputMessage="1" showErrorMessage="1" sqref="D31" xr:uid="{44B65F46-620D-4CD8-9DC7-CBAFF2E7E6F4}">
      <formula1>"1,2,3,4,5,6,7,8,9,10"</formula1>
    </dataValidation>
    <dataValidation type="list" errorStyle="warning" allowBlank="1" showInputMessage="1" showErrorMessage="1" sqref="D30" xr:uid="{1093D3BB-AB3B-4017-A147-19800B365E1C}">
      <formula1>"NO,1,2,3,4,5,6,7,8,9,10"</formula1>
    </dataValidation>
    <dataValidation type="list" errorStyle="warning" allowBlank="1" showInputMessage="1" showErrorMessage="1" sqref="D37" xr:uid="{78EBE8AA-A73C-44C2-A899-007DFE505D67}">
      <formula1>"1,2"</formula1>
    </dataValidation>
    <dataValidation type="list" errorStyle="warning" allowBlank="1" showInputMessage="1" showErrorMessage="1" sqref="D38:D39" xr:uid="{048C5341-503E-4C57-A54B-BDFC0C4772FA}">
      <formula1>"Gen IV (Default), PS Redundancy Board, Eltek Power on Ground"</formula1>
    </dataValidation>
    <dataValidation type="list" errorStyle="warning" allowBlank="1" showInputMessage="1" showErrorMessage="1" sqref="F30" xr:uid="{109B189F-A529-42DF-A8BE-D757AC212701}">
      <formula1>"'--,CAN - 30000,I/O"</formula1>
    </dataValidation>
    <dataValidation type="list" allowBlank="1" showInputMessage="1" sqref="D43" xr:uid="{CEA5ECCD-2B21-4303-9EC9-250F2EE8EED2}">
      <formula1>"',Percent - 50%, Watts - 1800, Watts - 1100, Watts - 650"</formula1>
    </dataValidation>
    <dataValidation type="list" allowBlank="1" showInputMessage="1" sqref="D42" xr:uid="{4A904B72-0C8A-4985-A5A1-5F333C08C2C0}">
      <formula1>"', 'By Brightness %, By Power"</formula1>
    </dataValidation>
    <dataValidation type="list" errorStyle="warning" allowBlank="1" showInputMessage="1" showErrorMessage="1" sqref="C42" xr:uid="{903409B7-0E94-4EA1-A56A-B864FB5C2BFE}">
      <formula1>"',ALPHA FXM SERIES,TRIPPLITE,Generic UPS"</formula1>
    </dataValidation>
    <dataValidation type="list" allowBlank="1" showInputMessage="1" sqref="C43" xr:uid="{D9B951F1-361D-419D-9FF0-79F507DDD2D1}">
      <formula1>"',Control equipment,Entire display"</formula1>
    </dataValidation>
    <dataValidation type="list" allowBlank="1" showInputMessage="1" showErrorMessage="1" sqref="E42" xr:uid="{45A2ACE7-7317-4956-9C83-F300579B6630}">
      <formula1>"',1 Hour,2 Hour,3 Hour, 4 Hour,5 Hour"</formula1>
    </dataValidation>
    <dataValidation type="list" allowBlank="1" showInputMessage="1" showErrorMessage="1" sqref="E43" xr:uid="{DBAD5527-EB02-48D8-96EF-941056AA0471}">
      <formula1>"', Serial,Ethernet"</formula1>
    </dataValidation>
    <dataValidation type="list" allowBlank="1" showInputMessage="1" showErrorMessage="1" sqref="F42" xr:uid="{A4E22044-3AC6-4406-AAF9-8AAC39501282}">
      <formula1>"', Auxiliary, Default IP, Specify IP"</formula1>
    </dataValidation>
    <dataValidation type="list" allowBlank="1" showInputMessage="1" showErrorMessage="1" sqref="F27:F28" xr:uid="{EF3A507F-1E13-42C1-A55B-FE039634DA22}">
      <formula1>"', Isolation Boards in Sign - Yes, Isolation Boards in Sign - No"</formula1>
    </dataValidation>
    <dataValidation type="list" errorStyle="warning" allowBlank="1" showInputMessage="1" showErrorMessage="1" sqref="D27:D28" xr:uid="{A5B36949-D0FB-44E6-A3A8-5E89B693B328}">
      <formula1>"YES, NO"</formula1>
    </dataValidation>
    <dataValidation type="list" allowBlank="1" showInputMessage="1" showErrorMessage="1" sqref="F29" xr:uid="{E7D434F7-8E2B-4367-B1FB-E4A7E54E1F9B}">
      <formula1>"', CONNECT TO MODULE - NO, CONNECT TO MODULE - YES"</formula1>
    </dataValidation>
    <dataValidation type="list" allowBlank="1" showInputMessage="1" showErrorMessage="1" sqref="F26" xr:uid="{ACAEC248-A4B6-43B3-A282-708A67FE4414}">
      <formula1>"?, IN SIGN - YES, IN SIGN - NO"</formula1>
    </dataValidation>
    <dataValidation type="list" allowBlank="1" showInputMessage="1" showErrorMessage="1" sqref="E36" xr:uid="{A1E5CBE5-A375-4CD5-8845-D69A44922D2C}">
      <formula1>"',Alternate, Synchronize"</formula1>
    </dataValidation>
    <dataValidation type="list" allowBlank="1" showInputMessage="1" showErrorMessage="1" sqref="B45:C45" xr:uid="{23449118-B888-4B62-A788-6CD1C19EA9F5}">
      <formula1>"',MINI DC I/O 2"</formula1>
    </dataValidation>
    <dataValidation type="list" allowBlank="1" showInputMessage="1" showErrorMessage="1" sqref="B46:C46" xr:uid="{7A8AF991-09B3-47B3-9B8D-DF1EF73B75D3}">
      <formula1>"',MINI DC I/O 3"</formula1>
    </dataValidation>
    <dataValidation type="list" errorStyle="information" allowBlank="1" showInputMessage="1" showErrorMessage="1" sqref="D9:F9" xr:uid="{1A8D32DB-DD36-4AEB-BDA1-A1EECD53B400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C31203</OrderProject_x0020_ID>
    <DocNumber xmlns="2cc016c5-161d-4d6b-a532-6cf687f4a3ab">DD5138930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75D2Y5VYC55K-1220653723-58182</_dlc_DocId>
    <_dlc_DocIdUrl xmlns="b479dd50-8d7e-4b78-9fb1-00cf65781f6b">
      <Url>https://daktronics.sharepoint.com/sites/docs-engineering/_layouts/15/DocIdRedir.aspx?ID=75D2Y5VYC55K-1220653723-58182</Url>
      <Description>75D2Y5VYC55K-1220653723-58182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ACDCE-B20E-4D28-8D5E-1756713A27E9}"/>
</file>

<file path=customXml/itemProps2.xml><?xml version="1.0" encoding="utf-8"?>
<ds:datastoreItem xmlns:ds="http://schemas.openxmlformats.org/officeDocument/2006/customXml" ds:itemID="{98A1603C-256C-4625-8374-8FA1E8CBB18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C31203 Texas DOT, Site Config, VF-2420-96X384-20-RGB G4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2023-02-10T15:42:37Z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2c1e8ca6-a5cd-4ae2-9699-c62ddbf35181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